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7875" tabRatio="641" activeTab="0"/>
  </bookViews>
  <sheets>
    <sheet name="慶賀團團冊（列印版）" sheetId="1" r:id="rId1"/>
    <sheet name="團冊（匯入版）" sheetId="2" r:id="rId2"/>
    <sheet name="慶賀團團員清冊" sheetId="3" r:id="rId3"/>
    <sheet name="慶賀團團員清冊 (40人)" sheetId="4" r:id="rId4"/>
  </sheets>
  <definedNames>
    <definedName name="_xlfn.CUBEMEMBER" hidden="1">#NAME?</definedName>
    <definedName name="_xlnm.Print_Area" localSheetId="1">'團冊（匯入版）'!$A$1:$T$3</definedName>
    <definedName name="_xlnm.Print_Area" localSheetId="0">'慶賀團團冊（列印版）'!$A$1:$H$16</definedName>
    <definedName name="_xlnm.Print_Area" localSheetId="2">'慶賀團團員清冊'!$A$1:$T$16</definedName>
    <definedName name="_xlnm.Print_Area" localSheetId="3">'慶賀團團員清冊 (40人)'!$A$1:$T$80</definedName>
    <definedName name="_xlnm.Print_Titles" localSheetId="2">'慶賀團團員清冊'!$2:$3</definedName>
    <definedName name="_xlnm.Print_Titles" localSheetId="3">'慶賀團團員清冊 (40人)'!$2:$3</definedName>
    <definedName name="僑居國">'團冊（匯入版）'!$A$10:$A$248</definedName>
  </definedNames>
  <calcPr fullCalcOnLoad="1"/>
</workbook>
</file>

<file path=xl/comments1.xml><?xml version="1.0" encoding="utf-8"?>
<comments xmlns="http://schemas.openxmlformats.org/spreadsheetml/2006/main">
  <authors>
    <author>Fen.Wu</author>
    <author>Fen</author>
  </authors>
  <commentList>
    <comment ref="C8" authorId="0">
      <text>
        <r>
          <rPr>
            <b/>
            <sz val="9"/>
            <rFont val="細明體"/>
            <family val="3"/>
          </rPr>
          <t xml:space="preserve">請以24時制輸入
</t>
        </r>
        <r>
          <rPr>
            <sz val="9"/>
            <rFont val="細明體"/>
            <family val="3"/>
          </rPr>
          <t>例如：08:30請輸入0830
例如：16:30請輸入1630</t>
        </r>
      </text>
    </comment>
    <comment ref="F8" authorId="0">
      <text>
        <r>
          <rPr>
            <b/>
            <sz val="9"/>
            <rFont val="細明體"/>
            <family val="3"/>
          </rPr>
          <t>請以</t>
        </r>
        <r>
          <rPr>
            <b/>
            <sz val="9"/>
            <rFont val="Tahoma"/>
            <family val="2"/>
          </rPr>
          <t>24</t>
        </r>
        <r>
          <rPr>
            <b/>
            <sz val="9"/>
            <rFont val="細明體"/>
            <family val="3"/>
          </rPr>
          <t xml:space="preserve">時制輸入
</t>
        </r>
        <r>
          <rPr>
            <sz val="9"/>
            <rFont val="細明體"/>
            <family val="3"/>
          </rPr>
          <t>例如：</t>
        </r>
        <r>
          <rPr>
            <sz val="9"/>
            <rFont val="Tahoma"/>
            <family val="2"/>
          </rPr>
          <t>08:30</t>
        </r>
        <r>
          <rPr>
            <sz val="9"/>
            <rFont val="細明體"/>
            <family val="3"/>
          </rPr>
          <t>請輸入</t>
        </r>
        <r>
          <rPr>
            <sz val="9"/>
            <rFont val="Tahoma"/>
            <family val="2"/>
          </rPr>
          <t xml:space="preserve">0830
</t>
        </r>
        <r>
          <rPr>
            <sz val="9"/>
            <rFont val="細明體"/>
            <family val="3"/>
          </rPr>
          <t>例如：</t>
        </r>
        <r>
          <rPr>
            <sz val="9"/>
            <rFont val="Tahoma"/>
            <family val="2"/>
          </rPr>
          <t>16:30</t>
        </r>
        <r>
          <rPr>
            <sz val="9"/>
            <rFont val="細明體"/>
            <family val="3"/>
          </rPr>
          <t>請輸入</t>
        </r>
        <r>
          <rPr>
            <sz val="9"/>
            <rFont val="Tahoma"/>
            <family val="2"/>
          </rPr>
          <t xml:space="preserve">1630
</t>
        </r>
      </text>
    </comment>
    <comment ref="F3" authorId="1">
      <text>
        <r>
          <rPr>
            <b/>
            <sz val="9"/>
            <rFont val="細明體"/>
            <family val="3"/>
          </rPr>
          <t>請使用下拉清單選取僑居國</t>
        </r>
      </text>
    </comment>
  </commentList>
</comments>
</file>

<file path=xl/comments3.xml><?xml version="1.0" encoding="utf-8"?>
<comments xmlns="http://schemas.openxmlformats.org/spreadsheetml/2006/main">
  <authors>
    <author>Fen.Wu</author>
  </authors>
  <commentList>
    <comment ref="U2" authorId="0">
      <text>
        <r>
          <rPr>
            <b/>
            <sz val="9"/>
            <rFont val="細明體"/>
            <family val="3"/>
          </rPr>
          <t>系網科技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匯入前請確認身分別(目前預設僑胞)
</t>
        </r>
        <r>
          <rPr>
            <b/>
            <sz val="9"/>
            <rFont val="細明體"/>
            <family val="3"/>
          </rPr>
          <t>僑胞2</t>
        </r>
        <r>
          <rPr>
            <sz val="9"/>
            <rFont val="細明體"/>
            <family val="3"/>
          </rPr>
          <t>=持有僑居國護照，並未持有我國護照之僑胞。</t>
        </r>
      </text>
    </comment>
  </commentList>
</comments>
</file>

<file path=xl/comments4.xml><?xml version="1.0" encoding="utf-8"?>
<comments xmlns="http://schemas.openxmlformats.org/spreadsheetml/2006/main">
  <authors>
    <author>Fen.Wu</author>
  </authors>
  <commentList>
    <comment ref="U2" authorId="0">
      <text>
        <r>
          <rPr>
            <b/>
            <sz val="9"/>
            <rFont val="細明體"/>
            <family val="3"/>
          </rPr>
          <t>系網科技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匯入前請確認身分別(目前預設僑胞)
</t>
        </r>
        <r>
          <rPr>
            <b/>
            <sz val="9"/>
            <rFont val="細明體"/>
            <family val="3"/>
          </rPr>
          <t>僑胞2</t>
        </r>
        <r>
          <rPr>
            <sz val="9"/>
            <rFont val="細明體"/>
            <family val="3"/>
          </rPr>
          <t>=持有僑居國護照，並未持有我國護照之僑胞。</t>
        </r>
      </text>
    </comment>
  </commentList>
</comments>
</file>

<file path=xl/sharedStrings.xml><?xml version="1.0" encoding="utf-8"?>
<sst xmlns="http://schemas.openxmlformats.org/spreadsheetml/2006/main" count="940" uniqueCount="584">
  <si>
    <t>僑居國</t>
  </si>
  <si>
    <t>02-12345678</t>
  </si>
  <si>
    <t>AB1234567</t>
  </si>
  <si>
    <t>國慶大會</t>
  </si>
  <si>
    <t>在台聯絡電話</t>
  </si>
  <si>
    <t>人</t>
  </si>
  <si>
    <r>
      <t>全團人數：</t>
    </r>
    <r>
      <rPr>
        <sz val="14"/>
        <rFont val="Times New Roman"/>
        <family val="1"/>
      </rPr>
      <t xml:space="preserve"> </t>
    </r>
  </si>
  <si>
    <r>
      <t xml:space="preserve"> </t>
    </r>
    <r>
      <rPr>
        <sz val="14"/>
        <rFont val="標楷體"/>
        <family val="4"/>
      </rPr>
      <t>人</t>
    </r>
  </si>
  <si>
    <r>
      <t>團</t>
    </r>
    <r>
      <rPr>
        <sz val="14"/>
        <color indexed="8"/>
        <rFont val="Times New Roman"/>
        <family val="1"/>
      </rPr>
      <t xml:space="preserve">            </t>
    </r>
    <r>
      <rPr>
        <sz val="14"/>
        <color indexed="8"/>
        <rFont val="標楷體"/>
        <family val="4"/>
      </rPr>
      <t>長</t>
    </r>
  </si>
  <si>
    <t>駐外館處或華僑文教服務中心初審</t>
  </si>
  <si>
    <t>慶典活動派車</t>
  </si>
  <si>
    <t>僑委會
派車需求</t>
  </si>
  <si>
    <t>First name</t>
  </si>
  <si>
    <t>Last name</t>
  </si>
  <si>
    <t>MING-MING</t>
  </si>
  <si>
    <t>團名</t>
  </si>
  <si>
    <t>全團人數</t>
  </si>
  <si>
    <t>團長</t>
  </si>
  <si>
    <t>洲別</t>
  </si>
  <si>
    <t>僑居國</t>
  </si>
  <si>
    <t>四海同心聯歡大會</t>
  </si>
  <si>
    <t>阿富汗</t>
  </si>
  <si>
    <t>是否派車</t>
  </si>
  <si>
    <t>派車人數</t>
  </si>
  <si>
    <t>無派車需求之交通工具</t>
  </si>
  <si>
    <t>阿爾巴尼亞</t>
  </si>
  <si>
    <t>南極</t>
  </si>
  <si>
    <t>阿爾及利亞</t>
  </si>
  <si>
    <t>美屬薩摩亞</t>
  </si>
  <si>
    <t>安道爾</t>
  </si>
  <si>
    <t>安哥拉</t>
  </si>
  <si>
    <t>安地瓜巴布達</t>
  </si>
  <si>
    <t>亞塞拜然</t>
  </si>
  <si>
    <t>阿根廷</t>
  </si>
  <si>
    <t>澳大利亞</t>
  </si>
  <si>
    <t>奧地利</t>
  </si>
  <si>
    <t>巴哈馬</t>
  </si>
  <si>
    <t>巴林</t>
  </si>
  <si>
    <t>孟加拉</t>
  </si>
  <si>
    <t>亞美尼亞</t>
  </si>
  <si>
    <t>巴貝多</t>
  </si>
  <si>
    <t>比利時</t>
  </si>
  <si>
    <t>百慕達</t>
  </si>
  <si>
    <t>不丹</t>
  </si>
  <si>
    <t>玻利維亞</t>
  </si>
  <si>
    <t>波士尼亞赫塞哥維納</t>
  </si>
  <si>
    <t>波札那</t>
  </si>
  <si>
    <t>波維特島</t>
  </si>
  <si>
    <t>巴西</t>
  </si>
  <si>
    <t>貝里斯</t>
  </si>
  <si>
    <t>英屬印度洋領地</t>
  </si>
  <si>
    <t>所羅門群島</t>
  </si>
  <si>
    <t>維京群島</t>
  </si>
  <si>
    <t>汶萊</t>
  </si>
  <si>
    <t>保加利亞</t>
  </si>
  <si>
    <t>緬甸</t>
  </si>
  <si>
    <t>蒲薩地</t>
  </si>
  <si>
    <t>白俄羅斯</t>
  </si>
  <si>
    <t>柬埔寨</t>
  </si>
  <si>
    <t>喀麥隆</t>
  </si>
  <si>
    <t>加拿大</t>
  </si>
  <si>
    <t>維德角島</t>
  </si>
  <si>
    <t>開曼群島</t>
  </si>
  <si>
    <t>中非</t>
  </si>
  <si>
    <t>斯里蘭卡</t>
  </si>
  <si>
    <t>查德</t>
  </si>
  <si>
    <t>智利</t>
  </si>
  <si>
    <t>聖誕島</t>
  </si>
  <si>
    <t xml:space="preserve">可可斯群島 </t>
  </si>
  <si>
    <t>哥倫比亞</t>
  </si>
  <si>
    <t>葛摩</t>
  </si>
  <si>
    <t xml:space="preserve">美亞特 </t>
  </si>
  <si>
    <t>剛果</t>
  </si>
  <si>
    <t>科克群島</t>
  </si>
  <si>
    <t>哥斯達黎加</t>
  </si>
  <si>
    <t>克羅埃西亞</t>
  </si>
  <si>
    <t>古巴</t>
  </si>
  <si>
    <t>賽浦勒斯</t>
  </si>
  <si>
    <t>捷克</t>
  </si>
  <si>
    <t>貝南</t>
  </si>
  <si>
    <t>丹麥</t>
  </si>
  <si>
    <t>多米尼克</t>
  </si>
  <si>
    <t>多明尼加</t>
  </si>
  <si>
    <t>厄瓜多</t>
  </si>
  <si>
    <t>薩爾瓦多</t>
  </si>
  <si>
    <t>赤道幾內亞</t>
  </si>
  <si>
    <t>衣索匹亞</t>
  </si>
  <si>
    <t>厄利垂亞</t>
  </si>
  <si>
    <t>愛沙尼亞</t>
  </si>
  <si>
    <t>法羅群島</t>
  </si>
  <si>
    <t>福克蘭群島</t>
  </si>
  <si>
    <t>南喬治亞與南三明治群島</t>
  </si>
  <si>
    <t>斐濟</t>
  </si>
  <si>
    <t>芬蘭</t>
  </si>
  <si>
    <t>法國</t>
  </si>
  <si>
    <t xml:space="preserve">法屬圭亞那 </t>
  </si>
  <si>
    <t>法屬玻里尼西亞</t>
  </si>
  <si>
    <t xml:space="preserve">法屬南部屬地 </t>
  </si>
  <si>
    <t>吉布地</t>
  </si>
  <si>
    <t>加彭</t>
  </si>
  <si>
    <t>喬治亞</t>
  </si>
  <si>
    <t>甘比亞</t>
  </si>
  <si>
    <t>巴勒斯坦佔領區</t>
  </si>
  <si>
    <t>德國</t>
  </si>
  <si>
    <t>迦納</t>
  </si>
  <si>
    <t>直布羅陀</t>
  </si>
  <si>
    <t xml:space="preserve">吉里巴斯 </t>
  </si>
  <si>
    <t>希臘</t>
  </si>
  <si>
    <t xml:space="preserve">格陵蘭 </t>
  </si>
  <si>
    <t>格瑞內達</t>
  </si>
  <si>
    <t xml:space="preserve">瓜德魯普島 </t>
  </si>
  <si>
    <t xml:space="preserve">關島 </t>
  </si>
  <si>
    <t>瓜地馬拉</t>
  </si>
  <si>
    <t>幾內亞</t>
  </si>
  <si>
    <t>蓋亞那</t>
  </si>
  <si>
    <t>海地</t>
  </si>
  <si>
    <t xml:space="preserve">赫德及麥當勞群島 </t>
  </si>
  <si>
    <t>教廷</t>
  </si>
  <si>
    <t>宏都拉斯</t>
  </si>
  <si>
    <t>香港</t>
  </si>
  <si>
    <t>匈牙利</t>
  </si>
  <si>
    <t>冰島</t>
  </si>
  <si>
    <t>印度</t>
  </si>
  <si>
    <t>印尼</t>
  </si>
  <si>
    <t>伊朗</t>
  </si>
  <si>
    <t>伊拉克</t>
  </si>
  <si>
    <t>愛爾蘭</t>
  </si>
  <si>
    <t>以色列</t>
  </si>
  <si>
    <t>義大利</t>
  </si>
  <si>
    <t>象牙海岸</t>
  </si>
  <si>
    <t>牙買加</t>
  </si>
  <si>
    <t>日本</t>
  </si>
  <si>
    <t xml:space="preserve">哈薩克 </t>
  </si>
  <si>
    <t>約旦</t>
  </si>
  <si>
    <t>肯亞</t>
  </si>
  <si>
    <t>北韓</t>
  </si>
  <si>
    <t>南韓</t>
  </si>
  <si>
    <t>科威特</t>
  </si>
  <si>
    <t xml:space="preserve">吉爾吉斯 </t>
  </si>
  <si>
    <t>寮國</t>
  </si>
  <si>
    <t>黎巴嫩</t>
  </si>
  <si>
    <t>賴索托</t>
  </si>
  <si>
    <t>拉脫維亞</t>
  </si>
  <si>
    <t>賴比瑞亞</t>
  </si>
  <si>
    <t>利比亞</t>
  </si>
  <si>
    <t>列支敦斯登</t>
  </si>
  <si>
    <t>立陶宛</t>
  </si>
  <si>
    <t>盧森堡</t>
  </si>
  <si>
    <t>澳門</t>
  </si>
  <si>
    <t>馬達加斯加</t>
  </si>
  <si>
    <t>馬拉威</t>
  </si>
  <si>
    <t>馬來西亞</t>
  </si>
  <si>
    <t>馬爾地夫</t>
  </si>
  <si>
    <t>馬利</t>
  </si>
  <si>
    <t>馬爾他</t>
  </si>
  <si>
    <t xml:space="preserve">法屬馬丁尼克 </t>
  </si>
  <si>
    <t>茅利塔尼亞</t>
  </si>
  <si>
    <t>模里西斯</t>
  </si>
  <si>
    <t>墨西哥</t>
  </si>
  <si>
    <t>摩納哥</t>
  </si>
  <si>
    <t>蒙古</t>
  </si>
  <si>
    <t>摩爾多瓦</t>
  </si>
  <si>
    <t>蒙塞拉特島</t>
  </si>
  <si>
    <t>摩洛哥</t>
  </si>
  <si>
    <t>莫桑比亞</t>
  </si>
  <si>
    <t>阿曼</t>
  </si>
  <si>
    <t>納米比亞</t>
  </si>
  <si>
    <t>諾魯</t>
  </si>
  <si>
    <t>尼泊爾</t>
  </si>
  <si>
    <t>荷蘭</t>
  </si>
  <si>
    <t>荷屬安地列斯群島</t>
  </si>
  <si>
    <t>阿魯巴</t>
  </si>
  <si>
    <t>法屬鈕加列多尼亞島</t>
  </si>
  <si>
    <t>萬那杜</t>
  </si>
  <si>
    <t>紐西蘭</t>
  </si>
  <si>
    <t>尼加拉瓜</t>
  </si>
  <si>
    <t>尼日</t>
  </si>
  <si>
    <t>奈及利亞</t>
  </si>
  <si>
    <t>紐埃</t>
  </si>
  <si>
    <t>諾福克島</t>
  </si>
  <si>
    <t>挪威</t>
  </si>
  <si>
    <t>美屬北馬利安那群島</t>
  </si>
  <si>
    <t>美屬邊疆群島</t>
  </si>
  <si>
    <t>美屬密克羅尼西亞</t>
  </si>
  <si>
    <t>馬紹爾群島</t>
  </si>
  <si>
    <t>帛琉</t>
  </si>
  <si>
    <t>巴基斯坦</t>
  </si>
  <si>
    <t>巴拿馬</t>
  </si>
  <si>
    <t>巴布亞紐幾內亞</t>
  </si>
  <si>
    <t>巴拉圭</t>
  </si>
  <si>
    <t>祕魯</t>
  </si>
  <si>
    <t>菲律賓</t>
  </si>
  <si>
    <t>比特棍群島</t>
  </si>
  <si>
    <t>波蘭</t>
  </si>
  <si>
    <t>葡萄牙</t>
  </si>
  <si>
    <t>幾內亞比索</t>
  </si>
  <si>
    <t>東帝汶</t>
  </si>
  <si>
    <t>波多黎各</t>
  </si>
  <si>
    <t>卡達</t>
  </si>
  <si>
    <t>留尼旺</t>
  </si>
  <si>
    <t>羅馬尼亞</t>
  </si>
  <si>
    <t>俄羅斯</t>
  </si>
  <si>
    <t>盧安達</t>
  </si>
  <si>
    <t>聖赫勒拿</t>
  </si>
  <si>
    <t>聖克里斯多福及尼維斯</t>
  </si>
  <si>
    <t>安圭拉</t>
  </si>
  <si>
    <t>聖露西亞</t>
  </si>
  <si>
    <t>聖佩耳彌圭琅</t>
  </si>
  <si>
    <t>聖文森及格瑞那丁</t>
  </si>
  <si>
    <t>聖馬利諾</t>
  </si>
  <si>
    <t>聖多美普林西亞</t>
  </si>
  <si>
    <t>沙烏地阿拉伯</t>
  </si>
  <si>
    <t>賽內加爾</t>
  </si>
  <si>
    <t>塞席爾</t>
  </si>
  <si>
    <t>獅子山</t>
  </si>
  <si>
    <t>新加坡</t>
  </si>
  <si>
    <t>斯洛伐克</t>
  </si>
  <si>
    <t>越南</t>
  </si>
  <si>
    <t>斯洛維尼亞</t>
  </si>
  <si>
    <t>索馬利亞</t>
  </si>
  <si>
    <t>南非</t>
  </si>
  <si>
    <t>辛巴威共和國</t>
  </si>
  <si>
    <t>西班牙</t>
  </si>
  <si>
    <t>西撒哈拉</t>
  </si>
  <si>
    <t>蘇丹</t>
  </si>
  <si>
    <t>蘇利南</t>
  </si>
  <si>
    <t>冷岸和央麥恩島</t>
  </si>
  <si>
    <t>史瓦濟蘭</t>
  </si>
  <si>
    <t>瑞典</t>
  </si>
  <si>
    <t>瑞士</t>
  </si>
  <si>
    <t>敘利亞</t>
  </si>
  <si>
    <t>塔吉克</t>
  </si>
  <si>
    <t>泰國</t>
  </si>
  <si>
    <t>多哥</t>
  </si>
  <si>
    <t>塔開盧群島</t>
  </si>
  <si>
    <t>東加</t>
  </si>
  <si>
    <t>千里達托貝哥</t>
  </si>
  <si>
    <t>阿拉伯聯合大公國</t>
  </si>
  <si>
    <t>突尼西亞</t>
  </si>
  <si>
    <t>土耳其</t>
  </si>
  <si>
    <t>土庫曼</t>
  </si>
  <si>
    <t>英屬土克凱可群島</t>
  </si>
  <si>
    <t>吐瓦魯</t>
  </si>
  <si>
    <t>烏干達</t>
  </si>
  <si>
    <t>烏克蘭</t>
  </si>
  <si>
    <t>馬其頓</t>
  </si>
  <si>
    <t>埃及</t>
  </si>
  <si>
    <t>英國</t>
  </si>
  <si>
    <t>坦尚尼亞</t>
  </si>
  <si>
    <t>美國</t>
  </si>
  <si>
    <t>美屬維京群島</t>
  </si>
  <si>
    <t>有吉納法索</t>
  </si>
  <si>
    <t>烏拉圭</t>
  </si>
  <si>
    <t>烏茲別克</t>
  </si>
  <si>
    <t>委內瑞拉</t>
  </si>
  <si>
    <t>沃里斯與伏塔那島</t>
  </si>
  <si>
    <t>薩摩亞</t>
  </si>
  <si>
    <t>葉門</t>
  </si>
  <si>
    <t>歸國僑胞</t>
  </si>
  <si>
    <t>南斯拉夫</t>
  </si>
  <si>
    <t>尚比亞</t>
  </si>
  <si>
    <t>團名：</t>
  </si>
  <si>
    <t>僑胞</t>
  </si>
  <si>
    <t>身分別</t>
  </si>
  <si>
    <t>團名：</t>
  </si>
  <si>
    <t>日期</t>
  </si>
  <si>
    <t>班機</t>
  </si>
  <si>
    <t>時間</t>
  </si>
  <si>
    <t>日期</t>
  </si>
  <si>
    <t>時間</t>
  </si>
  <si>
    <t>班機</t>
  </si>
  <si>
    <t>聯歡大會
四海同心</t>
  </si>
  <si>
    <t>抵台</t>
  </si>
  <si>
    <t>日期</t>
  </si>
  <si>
    <t>班機</t>
  </si>
  <si>
    <t>離台</t>
  </si>
  <si>
    <t>其它</t>
  </si>
  <si>
    <t>01</t>
  </si>
  <si>
    <t>004</t>
  </si>
  <si>
    <t>04</t>
  </si>
  <si>
    <t>008</t>
  </si>
  <si>
    <t>07</t>
  </si>
  <si>
    <t>010</t>
  </si>
  <si>
    <t>03</t>
  </si>
  <si>
    <t>012</t>
  </si>
  <si>
    <t>02</t>
  </si>
  <si>
    <t>016</t>
  </si>
  <si>
    <t>020</t>
  </si>
  <si>
    <t>024</t>
  </si>
  <si>
    <t>06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</si>
  <si>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</si>
  <si>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</si>
  <si>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</si>
  <si>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</si>
  <si>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</si>
  <si>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</si>
  <si>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</si>
  <si>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</si>
  <si>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</si>
  <si>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</si>
  <si>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</si>
  <si>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</si>
  <si>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</si>
  <si>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</si>
  <si>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</si>
  <si>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</si>
  <si>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</si>
  <si>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</si>
  <si>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</si>
  <si>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</si>
  <si>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</si>
  <si>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</si>
  <si>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</si>
  <si>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</si>
  <si>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104</t>
  </si>
  <si>
    <t>108</t>
  </si>
  <si>
    <t>112</t>
  </si>
  <si>
    <t>116</t>
  </si>
  <si>
    <t>120</t>
  </si>
  <si>
    <t>05</t>
  </si>
  <si>
    <t>124</t>
  </si>
  <si>
    <t>132</t>
  </si>
  <si>
    <t>136</t>
  </si>
  <si>
    <t>140</t>
  </si>
  <si>
    <t>144</t>
  </si>
  <si>
    <t>148</t>
  </si>
  <si>
    <t>152</t>
  </si>
  <si>
    <t>162</t>
  </si>
  <si>
    <t>166</t>
  </si>
  <si>
    <t>170</t>
  </si>
  <si>
    <t>174</t>
  </si>
  <si>
    <t>175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</si>
  <si>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</si>
  <si>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</si>
  <si>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</si>
  <si>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</si>
  <si>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</si>
  <si>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</si>
  <si>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</si>
  <si>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</si>
  <si>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</si>
  <si>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</si>
  <si>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</si>
  <si>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</si>
  <si>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</si>
  <si>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</si>
  <si>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</si>
  <si>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</si>
  <si>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</si>
  <si>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</si>
  <si>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234</t>
  </si>
  <si>
    <t>238</t>
  </si>
  <si>
    <t>239</t>
  </si>
  <si>
    <t>242</t>
  </si>
  <si>
    <t>246</t>
  </si>
  <si>
    <t>250</t>
  </si>
  <si>
    <t>254</t>
  </si>
  <si>
    <t>258</t>
  </si>
  <si>
    <t>260</t>
  </si>
  <si>
    <t>262</t>
  </si>
  <si>
    <t>266</t>
  </si>
  <si>
    <t>268</t>
  </si>
  <si>
    <t>270</t>
  </si>
  <si>
    <t>275</t>
  </si>
  <si>
    <t>276</t>
  </si>
  <si>
    <t>288</t>
  </si>
  <si>
    <t>292</t>
  </si>
  <si>
    <t>296</t>
  </si>
  <si>
    <t>300</t>
  </si>
  <si>
    <t>304</t>
  </si>
  <si>
    <t>308</t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</si>
  <si>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</si>
  <si>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</si>
  <si>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</si>
  <si>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</si>
  <si>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</si>
  <si>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</si>
  <si>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</si>
  <si>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</si>
  <si>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</si>
  <si>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</si>
  <si>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</si>
  <si>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</si>
  <si>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</si>
  <si>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</si>
  <si>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</si>
  <si>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</si>
  <si>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</si>
  <si>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</si>
  <si>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</si>
  <si>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</si>
  <si>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</si>
  <si>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</si>
  <si>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</si>
  <si>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</si>
  <si>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</si>
  <si>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</si>
  <si>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</si>
  <si>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</si>
  <si>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</si>
  <si>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</si>
  <si>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</si>
  <si>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</si>
  <si>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</si>
  <si>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</si>
  <si>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</si>
  <si>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</si>
  <si>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</si>
  <si>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</si>
  <si>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</si>
  <si>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</si>
  <si>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</si>
  <si>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</si>
  <si>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</si>
  <si>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</si>
  <si>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</si>
  <si>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</si>
  <si>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</si>
  <si>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</si>
  <si>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</si>
  <si>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</si>
  <si>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</si>
  <si>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</si>
  <si>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500</t>
  </si>
  <si>
    <t>504</t>
  </si>
  <si>
    <t>508</t>
  </si>
  <si>
    <t>512</t>
  </si>
  <si>
    <t>516</t>
  </si>
  <si>
    <t>520</t>
  </si>
  <si>
    <t>524</t>
  </si>
  <si>
    <t>528</t>
  </si>
  <si>
    <t>530</t>
  </si>
  <si>
    <t>533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</si>
  <si>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</si>
  <si>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</si>
  <si>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</si>
  <si>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</si>
  <si>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</si>
  <si>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</si>
  <si>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</si>
  <si>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</si>
  <si>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</si>
  <si>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</si>
  <si>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</si>
  <si>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</si>
  <si>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</si>
  <si>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</si>
  <si>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</si>
  <si>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</si>
  <si>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</si>
  <si>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</si>
  <si>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</si>
  <si>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</si>
  <si>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</si>
  <si>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</si>
  <si>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</si>
  <si>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</si>
  <si>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</si>
  <si>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</si>
  <si>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</si>
  <si>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</si>
  <si>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</si>
  <si>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</si>
  <si>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</si>
  <si>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654</t>
  </si>
  <si>
    <t>659</t>
  </si>
  <si>
    <t>660</t>
  </si>
  <si>
    <t>662</t>
  </si>
  <si>
    <t>666</t>
  </si>
  <si>
    <t>670</t>
  </si>
  <si>
    <t>674</t>
  </si>
  <si>
    <t>678</t>
  </si>
  <si>
    <t>682</t>
  </si>
  <si>
    <t>686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</si>
  <si>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</si>
  <si>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</si>
  <si>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</si>
  <si>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</si>
  <si>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</si>
  <si>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</si>
  <si>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</si>
  <si>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</si>
  <si>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</si>
  <si>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</si>
  <si>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732</t>
  </si>
  <si>
    <t>736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</si>
  <si>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</si>
  <si>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</si>
  <si>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</si>
  <si>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</si>
  <si>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</si>
  <si>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</si>
  <si>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</si>
  <si>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</si>
  <si>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</si>
  <si>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</si>
  <si>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</si>
  <si>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</si>
  <si>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</si>
  <si>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</si>
  <si>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</si>
  <si>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</si>
  <si>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</si>
  <si>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</si>
  <si>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</si>
  <si>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</si>
  <si>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</si>
  <si>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</si>
  <si>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</si>
  <si>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</si>
  <si>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</si>
  <si>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</si>
  <si>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</si>
  <si>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</si>
  <si>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</si>
  <si>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</si>
  <si>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</si>
  <si>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</si>
  <si>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</si>
  <si>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888</t>
  </si>
  <si>
    <t>891</t>
  </si>
  <si>
    <t>894</t>
  </si>
  <si>
    <t>08</t>
  </si>
  <si>
    <t>898</t>
  </si>
  <si>
    <t>國家代碼</t>
  </si>
  <si>
    <t>僑胞2</t>
  </si>
  <si>
    <t>請以下拉選單選擇</t>
  </si>
  <si>
    <t>僑委會
派車需求</t>
  </si>
  <si>
    <t>□有：</t>
  </si>
  <si>
    <t>注
意
事
項</t>
  </si>
  <si>
    <t>中華民國102年十月慶典回國僑胞慶賀團團冊</t>
  </si>
  <si>
    <t>國內合作旅行社</t>
  </si>
  <si>
    <t>102年10月9日
星期三
（含接送）</t>
  </si>
  <si>
    <t>102年10月10日
星期四
（只接不送）</t>
  </si>
  <si>
    <t>海外委託旅行社</t>
  </si>
  <si>
    <t>海外旅行社電話</t>
  </si>
  <si>
    <t>國內旅行社電話</t>
  </si>
  <si>
    <t>在臺聯絡人</t>
  </si>
  <si>
    <t>在臺聯絡電話</t>
  </si>
  <si>
    <t>抵
臺</t>
  </si>
  <si>
    <t>離
臺</t>
  </si>
  <si>
    <t>註：1.本表請以正楷詳填，無中文姓名者請以原姓名音譯填寫；同時持有中華民國及僑居國護照者，護照號碼均需填寫。
    2.請於報到時間，持入國護照及僑居國居留證明等文件正本至僑務委員會辦理報到，經審核符合參加資格，發給僑胞證及活動資料。
    3.僑胞個人資料僅供僑務委員會內部使用，該會將依據「個人資料保護法」相關規定妥善保護。
    4.本表如不敷使用請自行延伸。</t>
  </si>
  <si>
    <t>參加
國慶大會</t>
  </si>
  <si>
    <t>僑務委員</t>
  </si>
  <si>
    <r>
      <t xml:space="preserve"> </t>
    </r>
    <r>
      <rPr>
        <sz val="12"/>
        <color indexed="8"/>
        <rFont val="標楷體"/>
        <family val="4"/>
      </rPr>
      <t>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自備交通工具</t>
    </r>
  </si>
  <si>
    <t>□無：</t>
  </si>
  <si>
    <t>□無：</t>
  </si>
  <si>
    <r>
      <t xml:space="preserve"> </t>
    </r>
    <r>
      <rPr>
        <sz val="12"/>
        <color indexed="8"/>
        <rFont val="標楷體"/>
        <family val="4"/>
      </rPr>
      <t>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旅行社派車</t>
    </r>
  </si>
  <si>
    <r>
      <t xml:space="preserve"> </t>
    </r>
    <r>
      <rPr>
        <sz val="12"/>
        <color indexed="8"/>
        <rFont val="標楷體"/>
        <family val="4"/>
      </rPr>
      <t>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自備交通工具</t>
    </r>
  </si>
  <si>
    <r>
      <t xml:space="preserve">備 註
</t>
    </r>
    <r>
      <rPr>
        <sz val="7"/>
        <color indexed="8"/>
        <rFont val="標楷體"/>
        <family val="4"/>
      </rPr>
      <t>（僑眷請註明
○○○之配偶
或子女）</t>
    </r>
  </si>
  <si>
    <t xml:space="preserve"> 初審意見：                                                    駐外館處或華僑文教服務中心簽章：
 □ 全團團員均符合參加資格。
 □ 其他：</t>
  </si>
  <si>
    <t>團長</t>
  </si>
  <si>
    <t>團員</t>
  </si>
  <si>
    <t>Y</t>
  </si>
  <si>
    <t>序
號</t>
  </si>
  <si>
    <t>職稱</t>
  </si>
  <si>
    <t>中文姓名</t>
  </si>
  <si>
    <t>英文姓名</t>
  </si>
  <si>
    <t>出生日期</t>
  </si>
  <si>
    <t>出生日期
（西元）</t>
  </si>
  <si>
    <t>中華民國
護照號碼</t>
  </si>
  <si>
    <t>僑居國
護照號碼</t>
  </si>
  <si>
    <t>在臺
聯絡電話</t>
  </si>
  <si>
    <t>僑社職
務名稱</t>
  </si>
  <si>
    <t>僑務榮譽
職名稱</t>
  </si>
  <si>
    <t>姓</t>
  </si>
  <si>
    <t>名</t>
  </si>
  <si>
    <t>年</t>
  </si>
  <si>
    <t>月</t>
  </si>
  <si>
    <t>日</t>
  </si>
  <si>
    <t>填寫
範例</t>
  </si>
  <si>
    <t>王</t>
  </si>
  <si>
    <t>明明</t>
  </si>
  <si>
    <t>WANG</t>
  </si>
  <si>
    <t>男</t>
  </si>
  <si>
    <t>臺灣同鄉會會長</t>
  </si>
  <si>
    <t>性
別</t>
  </si>
  <si>
    <t>僑居國
聯絡電話</t>
  </si>
  <si>
    <t>1-12-1234567</t>
  </si>
  <si>
    <t>參加
四海同心
聯歡大會</t>
  </si>
  <si>
    <t>旅行社相關資料</t>
  </si>
  <si>
    <t>海外旅行社/電話 國內旅行社/電話</t>
  </si>
  <si>
    <t>在台聯絡人</t>
  </si>
  <si>
    <r>
      <t xml:space="preserve"> </t>
    </r>
    <r>
      <rPr>
        <sz val="14"/>
        <color indexed="8"/>
        <rFont val="標楷體"/>
        <family val="4"/>
      </rPr>
      <t>1.慶賀團團員（含團長）基本資料僅須彙整填寫於後附團員清冊，
   無須填寫個別僑胞登記表。
 2.在臺聯絡人及電話請務必填寫，以免影響權益。
 3.本年不提供接送機服務；本表填列之抵離臺資訊僅供相關單位參
   考。
 4.僑團參加四海同心聯歡大會提供專車接與送。
 5.僑團參加國慶大會提供專車送至會場，活動結束後自行離開。
 6.本表務請詳實填寫，於102年9月20日前送達本會，俾利辦理後續
   派車事宜。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</si>
</sst>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AM/PM\ hh:mm:ss"/>
    <numFmt numFmtId="180" formatCode="yyyy/mm/dd"/>
    <numFmt numFmtId="181" formatCode="m&quot;月&quot;d&quot;日&quot;"/>
    <numFmt numFmtId="182" formatCode="[$€-2]\ #,##0.00_);[Red]\([$€-2]\ #,##0.00\)"/>
    <numFmt numFmtId="183" formatCode="000"/>
    <numFmt numFmtId="184" formatCode="00"/>
    <numFmt numFmtId="185" formatCode="0000"/>
  </numFmts>
  <fonts count="52">
    <font>
      <sz val="12"/>
      <name val="新細明體"/>
      <family val="1"/>
    </font>
    <font>
      <sz val="9"/>
      <name val="新細明體"/>
      <family val="1"/>
    </font>
    <font>
      <b/>
      <sz val="18"/>
      <color indexed="8"/>
      <name val="標楷體"/>
      <family val="4"/>
    </font>
    <font>
      <sz val="14"/>
      <color indexed="8"/>
      <name val="標楷體"/>
      <family val="4"/>
    </font>
    <font>
      <sz val="12"/>
      <name val="Times New Roman"/>
      <family val="1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Times New Roman"/>
      <family val="1"/>
    </font>
    <font>
      <sz val="11"/>
      <color indexed="8"/>
      <name val="標楷體"/>
      <family val="4"/>
    </font>
    <font>
      <sz val="14"/>
      <name val="新細明體"/>
      <family val="1"/>
    </font>
    <font>
      <sz val="14"/>
      <name val="Times New Roman"/>
      <family val="1"/>
    </font>
    <font>
      <sz val="7"/>
      <color indexed="8"/>
      <name val="標楷體"/>
      <family val="4"/>
    </font>
    <font>
      <sz val="16"/>
      <name val="標楷體"/>
      <family val="4"/>
    </font>
    <font>
      <sz val="12"/>
      <color indexed="12"/>
      <name val="標楷體"/>
      <family val="4"/>
    </font>
    <font>
      <sz val="12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10"/>
      <name val="標楷體"/>
      <family val="4"/>
    </font>
    <font>
      <sz val="14"/>
      <color indexed="12"/>
      <name val="標楷體"/>
      <family val="4"/>
    </font>
    <font>
      <b/>
      <sz val="12"/>
      <color indexed="10"/>
      <name val="標楷體"/>
      <family val="4"/>
    </font>
    <font>
      <sz val="12"/>
      <color indexed="8"/>
      <name val="新細明體"/>
      <family val="1"/>
    </font>
    <font>
      <sz val="10"/>
      <color indexed="10"/>
      <name val="細明體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sz val="10"/>
      <color indexed="10"/>
      <name val="新細明體"/>
      <family val="1"/>
    </font>
    <font>
      <b/>
      <sz val="14"/>
      <color indexed="8"/>
      <name val="標楷體"/>
      <family val="4"/>
    </font>
    <font>
      <sz val="9"/>
      <color indexed="8"/>
      <name val="標楷體"/>
      <family val="4"/>
    </font>
    <font>
      <sz val="11"/>
      <name val="標楷體"/>
      <family val="4"/>
    </font>
    <font>
      <sz val="10"/>
      <color indexed="8"/>
      <name val="標楷體"/>
      <family val="4"/>
    </font>
    <font>
      <sz val="11"/>
      <color indexed="8"/>
      <name val="Times New Roman"/>
      <family val="1"/>
    </font>
    <font>
      <sz val="9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37" fillId="0" borderId="1" applyNumberFormat="0" applyFill="0" applyAlignment="0" applyProtection="0"/>
    <xf numFmtId="0" fontId="38" fillId="4" borderId="0" applyNumberFormat="0" applyBorder="0" applyAlignment="0" applyProtection="0"/>
    <xf numFmtId="9" fontId="0" fillId="0" borderId="0" applyFont="0" applyFill="0" applyBorder="0" applyAlignment="0" applyProtection="0"/>
    <xf numFmtId="0" fontId="3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18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Alignment="0" applyProtection="0"/>
    <xf numFmtId="0" fontId="48" fillId="17" borderId="8" applyNumberFormat="0" applyAlignment="0" applyProtection="0"/>
    <xf numFmtId="0" fontId="49" fillId="23" borderId="9" applyNumberFormat="0" applyAlignment="0" applyProtection="0"/>
    <xf numFmtId="0" fontId="50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33" applyFont="1" applyAlignment="1">
      <alignment vertical="center" wrapText="1"/>
      <protection/>
    </xf>
    <xf numFmtId="0" fontId="8" fillId="0" borderId="0" xfId="33" applyFont="1" applyAlignment="1">
      <alignment horizontal="center" vertical="center" wrapText="1"/>
      <protection/>
    </xf>
    <xf numFmtId="0" fontId="16" fillId="0" borderId="0" xfId="33" applyFont="1" applyAlignment="1">
      <alignment horizontal="center" vertical="center" wrapText="1"/>
      <protection/>
    </xf>
    <xf numFmtId="0" fontId="17" fillId="0" borderId="0" xfId="33" applyFont="1" applyAlignment="1">
      <alignment vertical="center" wrapText="1"/>
      <protection/>
    </xf>
    <xf numFmtId="0" fontId="0" fillId="0" borderId="0" xfId="33" applyFont="1" applyAlignment="1">
      <alignment vertical="center"/>
      <protection/>
    </xf>
    <xf numFmtId="0" fontId="18" fillId="0" borderId="0" xfId="33" applyFont="1" applyAlignment="1">
      <alignment horizontal="left" vertical="center"/>
      <protection/>
    </xf>
    <xf numFmtId="0" fontId="14" fillId="18" borderId="0" xfId="0" applyFont="1" applyFill="1" applyAlignment="1">
      <alignment horizontal="left" vertical="center"/>
    </xf>
    <xf numFmtId="0" fontId="15" fillId="0" borderId="10" xfId="33" applyFont="1" applyBorder="1" applyAlignment="1">
      <alignment horizontal="center" vertical="center" wrapText="1"/>
      <protection/>
    </xf>
    <xf numFmtId="0" fontId="8" fillId="18" borderId="13" xfId="33" applyFont="1" applyFill="1" applyBorder="1" applyAlignment="1">
      <alignment horizontal="center" vertical="center" wrapText="1"/>
      <protection/>
    </xf>
    <xf numFmtId="0" fontId="8" fillId="18" borderId="14" xfId="33" applyFont="1" applyFill="1" applyBorder="1" applyAlignment="1">
      <alignment horizontal="center" vertical="center" wrapText="1"/>
      <protection/>
    </xf>
    <xf numFmtId="0" fontId="12" fillId="0" borderId="14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shrinkToFit="1"/>
      <protection/>
    </xf>
    <xf numFmtId="0" fontId="8" fillId="18" borderId="14" xfId="33" applyFont="1" applyFill="1" applyBorder="1" applyAlignment="1">
      <alignment horizontal="center" vertical="center"/>
      <protection/>
    </xf>
    <xf numFmtId="180" fontId="4" fillId="18" borderId="14" xfId="33" applyNumberFormat="1" applyFont="1" applyFill="1" applyBorder="1" applyAlignment="1">
      <alignment horizontal="center" vertical="center"/>
      <protection/>
    </xf>
    <xf numFmtId="0" fontId="8" fillId="23" borderId="14" xfId="33" applyFont="1" applyFill="1" applyBorder="1" applyAlignment="1">
      <alignment horizontal="center" vertical="center" wrapText="1"/>
      <protection/>
    </xf>
    <xf numFmtId="184" fontId="8" fillId="0" borderId="0" xfId="33" applyNumberFormat="1" applyFont="1" applyAlignment="1">
      <alignment vertical="center" wrapText="1"/>
      <protection/>
    </xf>
    <xf numFmtId="0" fontId="8" fillId="0" borderId="0" xfId="33" applyFont="1" applyFill="1" applyAlignment="1">
      <alignment vertical="center" wrapText="1"/>
      <protection/>
    </xf>
    <xf numFmtId="0" fontId="17" fillId="0" borderId="0" xfId="33" applyFont="1" applyFill="1" applyAlignment="1">
      <alignment vertical="center" wrapText="1"/>
      <protection/>
    </xf>
    <xf numFmtId="0" fontId="7" fillId="23" borderId="0" xfId="0" applyFont="1" applyFill="1" applyAlignment="1">
      <alignment horizontal="center" vertical="center" wrapText="1"/>
    </xf>
    <xf numFmtId="0" fontId="0" fillId="23" borderId="0" xfId="0" applyNumberFormat="1" applyFill="1" applyAlignment="1" quotePrefix="1">
      <alignment/>
    </xf>
    <xf numFmtId="0" fontId="22" fillId="0" borderId="0" xfId="33" applyFont="1" applyAlignment="1">
      <alignment vertical="center"/>
      <protection/>
    </xf>
    <xf numFmtId="0" fontId="8" fillId="18" borderId="14" xfId="33" applyFont="1" applyFill="1" applyBorder="1" applyAlignment="1">
      <alignment horizontal="center" vertical="center" shrinkToFit="1"/>
      <protection/>
    </xf>
    <xf numFmtId="0" fontId="27" fillId="0" borderId="0" xfId="33" applyFont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80" fontId="8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10" fillId="24" borderId="25" xfId="0" applyFont="1" applyFill="1" applyBorder="1" applyAlignment="1">
      <alignment horizontal="center" vertical="center" wrapText="1"/>
    </xf>
    <xf numFmtId="0" fontId="7" fillId="18" borderId="0" xfId="0" applyFont="1" applyFill="1" applyAlignment="1">
      <alignment/>
    </xf>
    <xf numFmtId="0" fontId="7" fillId="2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7" fillId="23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24" borderId="31" xfId="0" applyFont="1" applyFill="1" applyBorder="1" applyAlignment="1">
      <alignment horizontal="center" vertical="center" wrapText="1"/>
    </xf>
    <xf numFmtId="0" fontId="10" fillId="24" borderId="31" xfId="0" applyFont="1" applyFill="1" applyBorder="1" applyAlignment="1">
      <alignment horizontal="center" vertical="center" wrapText="1"/>
    </xf>
    <xf numFmtId="14" fontId="10" fillId="24" borderId="31" xfId="0" applyNumberFormat="1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49" fontId="32" fillId="24" borderId="31" xfId="0" applyNumberFormat="1" applyFont="1" applyFill="1" applyBorder="1" applyAlignment="1">
      <alignment horizontal="center" vertical="center" wrapText="1"/>
    </xf>
    <xf numFmtId="0" fontId="32" fillId="24" borderId="31" xfId="0" applyFont="1" applyFill="1" applyBorder="1" applyAlignment="1">
      <alignment horizontal="center" vertical="center" wrapText="1"/>
    </xf>
    <xf numFmtId="0" fontId="32" fillId="24" borderId="33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49" fontId="30" fillId="0" borderId="24" xfId="0" applyNumberFormat="1" applyFont="1" applyFill="1" applyBorder="1" applyAlignment="1">
      <alignment horizontal="center" vertical="center" wrapText="1"/>
    </xf>
    <xf numFmtId="49" fontId="30" fillId="0" borderId="24" xfId="0" applyNumberFormat="1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8" fillId="18" borderId="14" xfId="33" applyNumberFormat="1" applyFont="1" applyFill="1" applyBorder="1" applyAlignment="1">
      <alignment horizontal="center" vertical="center" shrinkToFit="1"/>
      <protection/>
    </xf>
    <xf numFmtId="0" fontId="19" fillId="0" borderId="27" xfId="33" applyFont="1" applyBorder="1" applyAlignment="1">
      <alignment horizontal="center" vertical="center" wrapText="1"/>
      <protection/>
    </xf>
    <xf numFmtId="0" fontId="15" fillId="0" borderId="29" xfId="33" applyFont="1" applyBorder="1" applyAlignment="1">
      <alignment horizontal="center" vertical="center" wrapText="1"/>
      <protection/>
    </xf>
    <xf numFmtId="0" fontId="4" fillId="18" borderId="30" xfId="33" applyNumberFormat="1" applyFont="1" applyFill="1" applyBorder="1" applyAlignment="1">
      <alignment horizontal="center" vertical="center"/>
      <protection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14" fontId="10" fillId="0" borderId="14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14" fontId="10" fillId="0" borderId="36" xfId="0" applyNumberFormat="1" applyFont="1" applyFill="1" applyBorder="1" applyAlignment="1">
      <alignment horizontal="center" vertical="center" wrapText="1"/>
    </xf>
    <xf numFmtId="49" fontId="32" fillId="0" borderId="36" xfId="0" applyNumberFormat="1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49" fontId="33" fillId="0" borderId="12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33" fillId="0" borderId="24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49" fontId="12" fillId="0" borderId="17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 wrapText="1"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3" fillId="0" borderId="42" xfId="0" applyFont="1" applyBorder="1" applyAlignment="1">
      <alignment horizontal="right" vertical="center" wrapText="1"/>
    </xf>
    <xf numFmtId="0" fontId="21" fillId="0" borderId="47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 textRotation="255" wrapText="1"/>
    </xf>
    <xf numFmtId="0" fontId="21" fillId="0" borderId="48" xfId="0" applyFont="1" applyBorder="1" applyAlignment="1">
      <alignment/>
    </xf>
    <xf numFmtId="0" fontId="21" fillId="0" borderId="36" xfId="0" applyFont="1" applyBorder="1" applyAlignment="1">
      <alignment/>
    </xf>
    <xf numFmtId="0" fontId="3" fillId="0" borderId="10" xfId="0" applyFont="1" applyBorder="1" applyAlignment="1">
      <alignment horizontal="center" vertical="center" textRotation="255" wrapText="1"/>
    </xf>
    <xf numFmtId="0" fontId="9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31" fontId="3" fillId="0" borderId="24" xfId="0" applyNumberFormat="1" applyFont="1" applyBorder="1" applyAlignment="1">
      <alignment horizontal="center" vertical="center" wrapText="1"/>
    </xf>
    <xf numFmtId="31" fontId="3" fillId="0" borderId="48" xfId="0" applyNumberFormat="1" applyFont="1" applyBorder="1" applyAlignment="1">
      <alignment horizontal="center" vertical="center" wrapText="1"/>
    </xf>
    <xf numFmtId="31" fontId="3" fillId="0" borderId="36" xfId="0" applyNumberFormat="1" applyFont="1" applyBorder="1" applyAlignment="1">
      <alignment horizontal="center" vertical="center" wrapText="1"/>
    </xf>
    <xf numFmtId="0" fontId="21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80" fontId="8" fillId="0" borderId="16" xfId="0" applyNumberFormat="1" applyFont="1" applyBorder="1" applyAlignment="1">
      <alignment horizontal="center" vertical="center" wrapText="1"/>
    </xf>
    <xf numFmtId="180" fontId="8" fillId="0" borderId="62" xfId="0" applyNumberFormat="1" applyFont="1" applyBorder="1" applyAlignment="1">
      <alignment horizontal="center" vertical="center" wrapText="1"/>
    </xf>
    <xf numFmtId="180" fontId="8" fillId="0" borderId="63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8" fillId="0" borderId="64" xfId="0" applyNumberFormat="1" applyFont="1" applyBorder="1" applyAlignment="1">
      <alignment horizontal="center" vertical="center" wrapText="1"/>
    </xf>
    <xf numFmtId="49" fontId="8" fillId="0" borderId="65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9" fillId="0" borderId="26" xfId="33" applyFont="1" applyBorder="1" applyAlignment="1">
      <alignment horizontal="center" vertical="center" wrapText="1"/>
      <protection/>
    </xf>
    <xf numFmtId="0" fontId="19" fillId="0" borderId="28" xfId="33" applyFont="1" applyBorder="1" applyAlignment="1">
      <alignment horizontal="center" vertical="center" wrapText="1"/>
      <protection/>
    </xf>
    <xf numFmtId="0" fontId="15" fillId="0" borderId="12" xfId="33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9" fillId="0" borderId="12" xfId="33" applyFont="1" applyBorder="1" applyAlignment="1">
      <alignment horizontal="center" vertical="center" wrapText="1"/>
      <protection/>
    </xf>
    <xf numFmtId="0" fontId="19" fillId="0" borderId="10" xfId="33" applyFont="1" applyBorder="1" applyAlignment="1">
      <alignment horizontal="center" vertical="center" wrapText="1"/>
      <protection/>
    </xf>
    <xf numFmtId="0" fontId="8" fillId="23" borderId="12" xfId="33" applyFont="1" applyFill="1" applyBorder="1" applyAlignment="1">
      <alignment horizontal="center" vertical="center" wrapText="1"/>
      <protection/>
    </xf>
    <xf numFmtId="0" fontId="8" fillId="23" borderId="10" xfId="33" applyFont="1" applyFill="1" applyBorder="1" applyAlignment="1">
      <alignment horizontal="center" vertical="center" wrapText="1"/>
      <protection/>
    </xf>
    <xf numFmtId="0" fontId="7" fillId="23" borderId="12" xfId="33" applyFont="1" applyFill="1" applyBorder="1" applyAlignment="1">
      <alignment horizontal="center" vertical="center" wrapText="1"/>
      <protection/>
    </xf>
    <xf numFmtId="0" fontId="7" fillId="23" borderId="10" xfId="33" applyFont="1" applyFill="1" applyBorder="1" applyAlignment="1">
      <alignment horizontal="center" vertical="center" wrapText="1"/>
      <protection/>
    </xf>
    <xf numFmtId="0" fontId="14" fillId="18" borderId="11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7" fillId="0" borderId="66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30" fillId="24" borderId="68" xfId="0" applyFont="1" applyFill="1" applyBorder="1" applyAlignment="1">
      <alignment horizontal="center" vertical="center" wrapText="1"/>
    </xf>
    <xf numFmtId="0" fontId="30" fillId="24" borderId="31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7" fillId="23" borderId="0" xfId="0" applyFont="1" applyFill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0" fillId="23" borderId="69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0" fillId="0" borderId="72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L16" sqref="L16"/>
    </sheetView>
  </sheetViews>
  <sheetFormatPr defaultColWidth="9.00390625" defaultRowHeight="16.5"/>
  <cols>
    <col min="1" max="2" width="9.625" style="0" customWidth="1"/>
    <col min="3" max="3" width="22.625" style="0" customWidth="1"/>
    <col min="4" max="5" width="9.625" style="0" customWidth="1"/>
    <col min="6" max="6" width="8.625" style="0" customWidth="1"/>
    <col min="7" max="7" width="7.625" style="0" customWidth="1"/>
    <col min="8" max="8" width="8.625" style="0" customWidth="1"/>
  </cols>
  <sheetData>
    <row r="1" spans="1:8" ht="49.5" customHeight="1">
      <c r="A1" s="173" t="s">
        <v>530</v>
      </c>
      <c r="B1" s="173"/>
      <c r="C1" s="173"/>
      <c r="D1" s="173"/>
      <c r="E1" s="173"/>
      <c r="F1" s="173"/>
      <c r="G1" s="173"/>
      <c r="H1" s="173"/>
    </row>
    <row r="2" spans="1:8" ht="45" customHeight="1" thickBot="1">
      <c r="A2" s="7" t="s">
        <v>264</v>
      </c>
      <c r="B2" s="177"/>
      <c r="C2" s="177"/>
      <c r="D2" s="169" t="s">
        <v>6</v>
      </c>
      <c r="E2" s="169"/>
      <c r="F2" s="3"/>
      <c r="G2" s="4" t="s">
        <v>7</v>
      </c>
      <c r="H2" s="2"/>
    </row>
    <row r="3" spans="1:8" ht="45" customHeight="1">
      <c r="A3" s="157" t="s">
        <v>8</v>
      </c>
      <c r="B3" s="158"/>
      <c r="C3" s="5"/>
      <c r="D3" s="187" t="s">
        <v>0</v>
      </c>
      <c r="E3" s="158"/>
      <c r="F3" s="174"/>
      <c r="G3" s="175"/>
      <c r="H3" s="176"/>
    </row>
    <row r="4" spans="1:8" ht="37.5" customHeight="1">
      <c r="A4" s="159" t="s">
        <v>537</v>
      </c>
      <c r="B4" s="160"/>
      <c r="C4" s="1"/>
      <c r="D4" s="165" t="s">
        <v>538</v>
      </c>
      <c r="E4" s="160"/>
      <c r="F4" s="166"/>
      <c r="G4" s="167"/>
      <c r="H4" s="168"/>
    </row>
    <row r="5" spans="1:8" ht="37.5" customHeight="1">
      <c r="A5" s="159" t="s">
        <v>534</v>
      </c>
      <c r="B5" s="160"/>
      <c r="C5" s="42"/>
      <c r="D5" s="165" t="s">
        <v>535</v>
      </c>
      <c r="E5" s="160"/>
      <c r="F5" s="166"/>
      <c r="G5" s="167"/>
      <c r="H5" s="168"/>
    </row>
    <row r="6" spans="1:8" ht="37.5" customHeight="1">
      <c r="A6" s="159" t="s">
        <v>531</v>
      </c>
      <c r="B6" s="160"/>
      <c r="C6" s="42"/>
      <c r="D6" s="165" t="s">
        <v>536</v>
      </c>
      <c r="E6" s="160"/>
      <c r="F6" s="166"/>
      <c r="G6" s="167"/>
      <c r="H6" s="168"/>
    </row>
    <row r="7" spans="1:8" ht="37.5" customHeight="1">
      <c r="A7" s="184" t="s">
        <v>539</v>
      </c>
      <c r="B7" s="36" t="s">
        <v>265</v>
      </c>
      <c r="C7" s="37"/>
      <c r="D7" s="170" t="s">
        <v>540</v>
      </c>
      <c r="E7" s="33" t="s">
        <v>268</v>
      </c>
      <c r="F7" s="178"/>
      <c r="G7" s="179"/>
      <c r="H7" s="180"/>
    </row>
    <row r="8" spans="1:8" ht="37.5" customHeight="1">
      <c r="A8" s="185"/>
      <c r="B8" s="38" t="s">
        <v>267</v>
      </c>
      <c r="C8" s="57"/>
      <c r="D8" s="171"/>
      <c r="E8" s="34" t="s">
        <v>269</v>
      </c>
      <c r="F8" s="135"/>
      <c r="G8" s="136"/>
      <c r="H8" s="137"/>
    </row>
    <row r="9" spans="1:8" ht="37.5" customHeight="1">
      <c r="A9" s="186"/>
      <c r="B9" s="39" t="s">
        <v>266</v>
      </c>
      <c r="C9" s="58"/>
      <c r="D9" s="172"/>
      <c r="E9" s="35" t="s">
        <v>270</v>
      </c>
      <c r="F9" s="181"/>
      <c r="G9" s="182"/>
      <c r="H9" s="183"/>
    </row>
    <row r="10" spans="1:8" ht="39.75" customHeight="1">
      <c r="A10" s="132" t="s">
        <v>10</v>
      </c>
      <c r="B10" s="145" t="s">
        <v>271</v>
      </c>
      <c r="C10" s="153" t="s">
        <v>532</v>
      </c>
      <c r="D10" s="138" t="s">
        <v>11</v>
      </c>
      <c r="E10" s="139"/>
      <c r="F10" s="40" t="s">
        <v>528</v>
      </c>
      <c r="G10" s="41"/>
      <c r="H10" s="32" t="s">
        <v>5</v>
      </c>
    </row>
    <row r="11" spans="1:8" ht="27.75" customHeight="1">
      <c r="A11" s="133"/>
      <c r="B11" s="146"/>
      <c r="C11" s="154"/>
      <c r="D11" s="161"/>
      <c r="E11" s="162"/>
      <c r="F11" s="143" t="s">
        <v>546</v>
      </c>
      <c r="G11" s="149" t="s">
        <v>547</v>
      </c>
      <c r="H11" s="150"/>
    </row>
    <row r="12" spans="1:8" ht="27.75" customHeight="1">
      <c r="A12" s="133"/>
      <c r="B12" s="147"/>
      <c r="C12" s="155"/>
      <c r="D12" s="163"/>
      <c r="E12" s="164"/>
      <c r="F12" s="144"/>
      <c r="G12" s="151" t="s">
        <v>544</v>
      </c>
      <c r="H12" s="156"/>
    </row>
    <row r="13" spans="1:8" ht="39.75" customHeight="1">
      <c r="A13" s="133"/>
      <c r="B13" s="148" t="s">
        <v>3</v>
      </c>
      <c r="C13" s="153" t="s">
        <v>533</v>
      </c>
      <c r="D13" s="138" t="s">
        <v>527</v>
      </c>
      <c r="E13" s="139"/>
      <c r="F13" s="40" t="s">
        <v>528</v>
      </c>
      <c r="G13" s="41"/>
      <c r="H13" s="32" t="s">
        <v>5</v>
      </c>
    </row>
    <row r="14" spans="1:8" ht="27.75" customHeight="1">
      <c r="A14" s="133"/>
      <c r="B14" s="148"/>
      <c r="C14" s="154"/>
      <c r="D14" s="161"/>
      <c r="E14" s="162"/>
      <c r="F14" s="143" t="s">
        <v>545</v>
      </c>
      <c r="G14" s="149" t="s">
        <v>547</v>
      </c>
      <c r="H14" s="150"/>
    </row>
    <row r="15" spans="1:8" ht="27.75" customHeight="1">
      <c r="A15" s="134"/>
      <c r="B15" s="148"/>
      <c r="C15" s="155"/>
      <c r="D15" s="163"/>
      <c r="E15" s="164"/>
      <c r="F15" s="144"/>
      <c r="G15" s="151" t="s">
        <v>548</v>
      </c>
      <c r="H15" s="152"/>
    </row>
    <row r="16" spans="1:8" ht="189.75" customHeight="1" thickBot="1">
      <c r="A16" s="6" t="s">
        <v>529</v>
      </c>
      <c r="B16" s="140" t="s">
        <v>583</v>
      </c>
      <c r="C16" s="141"/>
      <c r="D16" s="141"/>
      <c r="E16" s="141"/>
      <c r="F16" s="141"/>
      <c r="G16" s="141"/>
      <c r="H16" s="142"/>
    </row>
  </sheetData>
  <sheetProtection/>
  <mergeCells count="34">
    <mergeCell ref="D2:E2"/>
    <mergeCell ref="D7:D9"/>
    <mergeCell ref="A1:H1"/>
    <mergeCell ref="F3:H3"/>
    <mergeCell ref="F4:H4"/>
    <mergeCell ref="B2:C2"/>
    <mergeCell ref="F7:H7"/>
    <mergeCell ref="F9:H9"/>
    <mergeCell ref="A7:A9"/>
    <mergeCell ref="D3:E3"/>
    <mergeCell ref="F8:H8"/>
    <mergeCell ref="D10:E12"/>
    <mergeCell ref="D13:E15"/>
    <mergeCell ref="D4:E4"/>
    <mergeCell ref="D5:E5"/>
    <mergeCell ref="D6:E6"/>
    <mergeCell ref="F5:H5"/>
    <mergeCell ref="F6:H6"/>
    <mergeCell ref="A3:B3"/>
    <mergeCell ref="A4:B4"/>
    <mergeCell ref="C10:C12"/>
    <mergeCell ref="A10:A15"/>
    <mergeCell ref="A5:B5"/>
    <mergeCell ref="A6:B6"/>
    <mergeCell ref="B16:H16"/>
    <mergeCell ref="F14:F15"/>
    <mergeCell ref="B10:B12"/>
    <mergeCell ref="B13:B15"/>
    <mergeCell ref="G14:H14"/>
    <mergeCell ref="G15:H15"/>
    <mergeCell ref="C13:C15"/>
    <mergeCell ref="F11:F12"/>
    <mergeCell ref="G12:H12"/>
    <mergeCell ref="G11:H11"/>
  </mergeCells>
  <dataValidations count="1">
    <dataValidation type="list" allowBlank="1" showInputMessage="1" showErrorMessage="1" sqref="F3:H3">
      <formula1>僑居國</formula1>
    </dataValidation>
  </dataValidations>
  <printOptions horizontalCentered="1"/>
  <pageMargins left="0.7874015748031497" right="0.5905511811023623" top="0.787401574803149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48"/>
  <sheetViews>
    <sheetView zoomScale="80" zoomScaleNormal="80" workbookViewId="0" topLeftCell="A1">
      <selection activeCell="A5" sqref="A5"/>
    </sheetView>
  </sheetViews>
  <sheetFormatPr defaultColWidth="11.00390625" defaultRowHeight="16.5"/>
  <cols>
    <col min="1" max="1" width="30.625" style="9" customWidth="1"/>
    <col min="2" max="2" width="9.50390625" style="9" bestFit="1" customWidth="1"/>
    <col min="3" max="3" width="6.75390625" style="9" bestFit="1" customWidth="1"/>
    <col min="4" max="4" width="6.75390625" style="25" hidden="1" customWidth="1"/>
    <col min="5" max="5" width="9.50390625" style="9" hidden="1" customWidth="1"/>
    <col min="6" max="6" width="9.25390625" style="9" bestFit="1" customWidth="1"/>
    <col min="7" max="7" width="12.625" style="9" customWidth="1"/>
    <col min="8" max="8" width="13.875" style="9" bestFit="1" customWidth="1"/>
    <col min="9" max="10" width="5.625" style="9" customWidth="1"/>
    <col min="11" max="11" width="10.625" style="9" customWidth="1"/>
    <col min="12" max="13" width="5.625" style="9" customWidth="1"/>
    <col min="14" max="19" width="10.625" style="9" customWidth="1"/>
    <col min="20" max="20" width="11.00390625" style="9" customWidth="1"/>
    <col min="21" max="21" width="55.125" style="9" customWidth="1"/>
    <col min="22" max="23" width="11.00390625" style="9" customWidth="1"/>
    <col min="24" max="16384" width="11.00390625" style="9" customWidth="1"/>
  </cols>
  <sheetData>
    <row r="1" spans="1:21" ht="19.5" customHeight="1">
      <c r="A1" s="188" t="s">
        <v>15</v>
      </c>
      <c r="B1" s="190" t="s">
        <v>16</v>
      </c>
      <c r="C1" s="192" t="s">
        <v>17</v>
      </c>
      <c r="D1" s="194" t="s">
        <v>18</v>
      </c>
      <c r="E1" s="196" t="s">
        <v>524</v>
      </c>
      <c r="F1" s="192" t="s">
        <v>19</v>
      </c>
      <c r="G1" s="190" t="s">
        <v>582</v>
      </c>
      <c r="H1" s="190" t="s">
        <v>4</v>
      </c>
      <c r="I1" s="192" t="s">
        <v>20</v>
      </c>
      <c r="J1" s="192"/>
      <c r="K1" s="192"/>
      <c r="L1" s="192" t="s">
        <v>3</v>
      </c>
      <c r="M1" s="192"/>
      <c r="N1" s="192"/>
      <c r="O1" s="192" t="s">
        <v>272</v>
      </c>
      <c r="P1" s="192"/>
      <c r="Q1" s="192"/>
      <c r="R1" s="192" t="s">
        <v>275</v>
      </c>
      <c r="S1" s="192"/>
      <c r="T1" s="192"/>
      <c r="U1" s="98" t="s">
        <v>580</v>
      </c>
    </row>
    <row r="2" spans="1:21" s="10" customFormat="1" ht="33" customHeight="1">
      <c r="A2" s="189"/>
      <c r="B2" s="191"/>
      <c r="C2" s="193"/>
      <c r="D2" s="195"/>
      <c r="E2" s="197"/>
      <c r="F2" s="193"/>
      <c r="G2" s="191"/>
      <c r="H2" s="191"/>
      <c r="I2" s="16" t="s">
        <v>22</v>
      </c>
      <c r="J2" s="16" t="s">
        <v>23</v>
      </c>
      <c r="K2" s="16" t="s">
        <v>24</v>
      </c>
      <c r="L2" s="16" t="s">
        <v>22</v>
      </c>
      <c r="M2" s="16" t="s">
        <v>23</v>
      </c>
      <c r="N2" s="16" t="s">
        <v>24</v>
      </c>
      <c r="O2" s="16" t="s">
        <v>273</v>
      </c>
      <c r="P2" s="16" t="s">
        <v>267</v>
      </c>
      <c r="Q2" s="16" t="s">
        <v>274</v>
      </c>
      <c r="R2" s="16" t="s">
        <v>265</v>
      </c>
      <c r="S2" s="16" t="s">
        <v>267</v>
      </c>
      <c r="T2" s="16" t="s">
        <v>274</v>
      </c>
      <c r="U2" s="99" t="s">
        <v>581</v>
      </c>
    </row>
    <row r="3" spans="1:21" s="10" customFormat="1" ht="39.75" customHeight="1" thickBot="1">
      <c r="A3" s="17">
        <f>IF('慶賀團團冊（列印版）'!B2="","",'慶賀團團冊（列印版）'!B2)</f>
      </c>
      <c r="B3" s="18">
        <f>IF('慶賀團團冊（列印版）'!F2="","",'慶賀團團冊（列印版）'!F2)</f>
      </c>
      <c r="C3" s="18">
        <f>IF('慶賀團團冊（列印版）'!C3="","",'慶賀團團冊（列印版）'!C3)</f>
      </c>
      <c r="D3" s="23" t="e">
        <f>VLOOKUP($F$3,$A$10:$C$248,2,0)</f>
        <v>#N/A</v>
      </c>
      <c r="E3" s="23" t="e">
        <f>VLOOKUP($F$3,$A$10:$C$248,3,0)</f>
        <v>#N/A</v>
      </c>
      <c r="F3" s="18">
        <f>IF('慶賀團團冊（列印版）'!F3="","",'慶賀團團冊（列印版）'!F3)</f>
      </c>
      <c r="G3" s="18">
        <f>IF('慶賀團團冊（列印版）'!C4="","",'慶賀團團冊（列印版）'!C4)</f>
      </c>
      <c r="H3" s="18">
        <f>IF('慶賀團團冊（列印版）'!F4="","",'慶賀團團冊（列印版）'!F4)</f>
      </c>
      <c r="I3" s="19" t="str">
        <f>IF(J3&gt;0,"Y","N")</f>
        <v>N</v>
      </c>
      <c r="J3" s="18">
        <f>IF('慶賀團團冊（列印版）'!G10="",0,'慶賀團團冊（列印版）'!G10)</f>
        <v>0</v>
      </c>
      <c r="K3" s="20"/>
      <c r="L3" s="19" t="str">
        <f>IF(M3&gt;0,"Y","N")</f>
        <v>N</v>
      </c>
      <c r="M3" s="18">
        <f>IF('慶賀團團冊（列印版）'!G13="",0,'慶賀團團冊（列印版）'!G13)</f>
        <v>0</v>
      </c>
      <c r="N3" s="20"/>
      <c r="O3" s="22">
        <f>IF('慶賀團團冊（列印版）'!C7="","",'慶賀團團冊（列印版）'!C7)</f>
      </c>
      <c r="P3" s="21">
        <f>IF('慶賀團團冊（列印版）'!C8="","",'慶賀團團冊（列印版）'!C8)</f>
      </c>
      <c r="Q3" s="30">
        <f>IF('慶賀團團冊（列印版）'!C9="","",'慶賀團團冊（列印版）'!C9)</f>
      </c>
      <c r="R3" s="22">
        <f>IF('慶賀團團冊（列印版）'!F7="","",'慶賀團團冊（列印版）'!F7)</f>
      </c>
      <c r="S3" s="22">
        <f>IF('慶賀團團冊（列印版）'!F8="","",'慶賀團團冊（列印版）'!F8)</f>
      </c>
      <c r="T3" s="97">
        <f>IF('慶賀團團冊（列印版）'!F9="","",'慶賀團團冊（列印版）'!F9)</f>
      </c>
      <c r="U3" s="100" t="str">
        <f>T(CONCATENATE("(海外)",'慶賀團團冊（列印版）'!C5,"/",'慶賀團團冊（列印版）'!F5,"(國內)",'慶賀團團冊（列印版）'!C6,"/",'慶賀團團冊（列印版）'!F6))</f>
        <v>(海外)/(國內)/</v>
      </c>
    </row>
    <row r="4" spans="5:18" ht="19.5">
      <c r="E4" s="14">
        <f>IF(F3='慶賀團團冊（列印版）'!F3,"","請檢查團冊僑居國與上方僑居國是否一致！")</f>
      </c>
      <c r="K4" s="31" t="s">
        <v>526</v>
      </c>
      <c r="N4" s="31" t="s">
        <v>526</v>
      </c>
      <c r="R4" s="29"/>
    </row>
    <row r="5" spans="2:18" ht="19.5">
      <c r="B5" s="11"/>
      <c r="C5" s="12"/>
      <c r="D5" s="26"/>
      <c r="F5" s="12"/>
      <c r="G5" s="12"/>
      <c r="H5" s="11"/>
      <c r="I5" s="11"/>
      <c r="J5" s="11"/>
      <c r="K5" s="11"/>
      <c r="L5" s="11"/>
      <c r="M5" s="11"/>
      <c r="R5" s="29"/>
    </row>
    <row r="6" spans="5:18" ht="19.5">
      <c r="E6" s="10"/>
      <c r="R6" s="29"/>
    </row>
    <row r="7" ht="19.5">
      <c r="B7" s="13"/>
    </row>
    <row r="8" ht="19.5">
      <c r="B8" s="13"/>
    </row>
    <row r="9" spans="2:5" ht="19.5">
      <c r="B9" s="13"/>
      <c r="E9" s="24"/>
    </row>
    <row r="10" spans="1:4" ht="19.5" hidden="1">
      <c r="A10" s="28" t="s">
        <v>21</v>
      </c>
      <c r="B10" s="28" t="s">
        <v>277</v>
      </c>
      <c r="C10" s="28" t="s">
        <v>278</v>
      </c>
      <c r="D10" s="9"/>
    </row>
    <row r="11" spans="1:4" ht="19.5" hidden="1">
      <c r="A11" s="28" t="s">
        <v>25</v>
      </c>
      <c r="B11" s="28" t="s">
        <v>279</v>
      </c>
      <c r="C11" s="28" t="s">
        <v>280</v>
      </c>
      <c r="D11" s="9"/>
    </row>
    <row r="12" spans="1:4" ht="19.5" hidden="1">
      <c r="A12" s="28" t="s">
        <v>26</v>
      </c>
      <c r="B12" s="28" t="s">
        <v>281</v>
      </c>
      <c r="C12" s="28" t="s">
        <v>282</v>
      </c>
      <c r="D12" s="9"/>
    </row>
    <row r="13" spans="1:4" ht="19.5" hidden="1">
      <c r="A13" s="28" t="s">
        <v>27</v>
      </c>
      <c r="B13" s="28" t="s">
        <v>283</v>
      </c>
      <c r="C13" s="28" t="s">
        <v>284</v>
      </c>
      <c r="D13" s="9"/>
    </row>
    <row r="14" spans="1:4" ht="19.5" hidden="1">
      <c r="A14" s="28" t="s">
        <v>28</v>
      </c>
      <c r="B14" s="28" t="s">
        <v>285</v>
      </c>
      <c r="C14" s="28" t="s">
        <v>286</v>
      </c>
      <c r="D14" s="9"/>
    </row>
    <row r="15" spans="1:4" ht="19.5" hidden="1">
      <c r="A15" s="28" t="s">
        <v>29</v>
      </c>
      <c r="B15" s="28" t="s">
        <v>279</v>
      </c>
      <c r="C15" s="28" t="s">
        <v>287</v>
      </c>
      <c r="D15" s="9"/>
    </row>
    <row r="16" spans="1:4" ht="19.5" hidden="1">
      <c r="A16" s="28" t="s">
        <v>30</v>
      </c>
      <c r="B16" s="28" t="s">
        <v>283</v>
      </c>
      <c r="C16" s="28" t="s">
        <v>288</v>
      </c>
      <c r="D16" s="9"/>
    </row>
    <row r="17" spans="1:4" ht="19.5" hidden="1">
      <c r="A17" s="28" t="s">
        <v>31</v>
      </c>
      <c r="B17" s="28" t="s">
        <v>289</v>
      </c>
      <c r="C17" s="28" t="s">
        <v>290</v>
      </c>
      <c r="D17" s="9"/>
    </row>
    <row r="18" spans="1:4" ht="19.5" hidden="1">
      <c r="A18" s="28" t="s">
        <v>32</v>
      </c>
      <c r="B18" s="28" t="s">
        <v>277</v>
      </c>
      <c r="C18" s="28" t="s">
        <v>291</v>
      </c>
      <c r="D18" s="9"/>
    </row>
    <row r="19" spans="1:4" ht="19.5" hidden="1">
      <c r="A19" s="28" t="s">
        <v>33</v>
      </c>
      <c r="B19" s="28" t="s">
        <v>289</v>
      </c>
      <c r="C19" s="28" t="s">
        <v>292</v>
      </c>
      <c r="D19" s="9"/>
    </row>
    <row r="20" spans="1:4" ht="19.5" hidden="1">
      <c r="A20" s="28" t="s">
        <v>34</v>
      </c>
      <c r="B20" s="28" t="s">
        <v>285</v>
      </c>
      <c r="C20" s="28" t="s">
        <v>293</v>
      </c>
      <c r="D20" s="9"/>
    </row>
    <row r="21" spans="1:4" ht="19.5" hidden="1">
      <c r="A21" s="28" t="s">
        <v>35</v>
      </c>
      <c r="B21" s="28" t="s">
        <v>279</v>
      </c>
      <c r="C21" s="28" t="s">
        <v>294</v>
      </c>
      <c r="D21" s="9"/>
    </row>
    <row r="22" spans="1:4" ht="19.5" hidden="1">
      <c r="A22" s="28" t="s">
        <v>36</v>
      </c>
      <c r="B22" s="28" t="s">
        <v>289</v>
      </c>
      <c r="C22" s="28" t="s">
        <v>295</v>
      </c>
      <c r="D22" s="9"/>
    </row>
    <row r="23" spans="1:4" ht="19.5" hidden="1">
      <c r="A23" s="28" t="s">
        <v>37</v>
      </c>
      <c r="B23" s="28" t="s">
        <v>277</v>
      </c>
      <c r="C23" s="28" t="s">
        <v>296</v>
      </c>
      <c r="D23" s="9"/>
    </row>
    <row r="24" spans="1:4" ht="19.5" hidden="1">
      <c r="A24" s="28" t="s">
        <v>38</v>
      </c>
      <c r="B24" s="28" t="s">
        <v>277</v>
      </c>
      <c r="C24" s="28" t="s">
        <v>297</v>
      </c>
      <c r="D24" s="9"/>
    </row>
    <row r="25" spans="1:4" ht="19.5" hidden="1">
      <c r="A25" s="28" t="s">
        <v>39</v>
      </c>
      <c r="B25" s="28" t="s">
        <v>277</v>
      </c>
      <c r="C25" s="28" t="s">
        <v>298</v>
      </c>
      <c r="D25" s="9"/>
    </row>
    <row r="26" spans="1:4" ht="19.5" hidden="1">
      <c r="A26" s="28" t="s">
        <v>40</v>
      </c>
      <c r="B26" s="28" t="s">
        <v>289</v>
      </c>
      <c r="C26" s="28" t="s">
        <v>299</v>
      </c>
      <c r="D26" s="9"/>
    </row>
    <row r="27" spans="1:4" ht="19.5" hidden="1">
      <c r="A27" s="28" t="s">
        <v>41</v>
      </c>
      <c r="B27" s="28" t="s">
        <v>279</v>
      </c>
      <c r="C27" s="28" t="s">
        <v>300</v>
      </c>
      <c r="D27" s="9"/>
    </row>
    <row r="28" spans="1:4" ht="19.5" hidden="1">
      <c r="A28" s="28" t="s">
        <v>42</v>
      </c>
      <c r="B28" s="28" t="s">
        <v>289</v>
      </c>
      <c r="C28" s="28" t="s">
        <v>301</v>
      </c>
      <c r="D28" s="9"/>
    </row>
    <row r="29" spans="1:4" ht="19.5" hidden="1">
      <c r="A29" s="28" t="s">
        <v>43</v>
      </c>
      <c r="B29" s="28" t="s">
        <v>277</v>
      </c>
      <c r="C29" s="28" t="s">
        <v>302</v>
      </c>
      <c r="D29" s="9"/>
    </row>
    <row r="30" spans="1:4" ht="19.5" hidden="1">
      <c r="A30" s="28" t="s">
        <v>44</v>
      </c>
      <c r="B30" s="28" t="s">
        <v>289</v>
      </c>
      <c r="C30" s="28" t="s">
        <v>303</v>
      </c>
      <c r="D30" s="9"/>
    </row>
    <row r="31" spans="1:4" ht="19.5" hidden="1">
      <c r="A31" s="28" t="s">
        <v>45</v>
      </c>
      <c r="B31" s="28" t="s">
        <v>279</v>
      </c>
      <c r="C31" s="28" t="s">
        <v>304</v>
      </c>
      <c r="D31" s="9"/>
    </row>
    <row r="32" spans="1:4" ht="19.5" hidden="1">
      <c r="A32" s="28" t="s">
        <v>46</v>
      </c>
      <c r="B32" s="28" t="s">
        <v>283</v>
      </c>
      <c r="C32" s="28" t="s">
        <v>305</v>
      </c>
      <c r="D32" s="9"/>
    </row>
    <row r="33" spans="1:4" ht="19.5" hidden="1">
      <c r="A33" s="28" t="s">
        <v>47</v>
      </c>
      <c r="B33" s="28" t="s">
        <v>281</v>
      </c>
      <c r="C33" s="28" t="s">
        <v>306</v>
      </c>
      <c r="D33" s="9"/>
    </row>
    <row r="34" spans="1:4" ht="19.5" hidden="1">
      <c r="A34" s="28" t="s">
        <v>48</v>
      </c>
      <c r="B34" s="28" t="s">
        <v>289</v>
      </c>
      <c r="C34" s="28" t="s">
        <v>307</v>
      </c>
      <c r="D34" s="9"/>
    </row>
    <row r="35" spans="1:4" ht="19.5" hidden="1">
      <c r="A35" s="28" t="s">
        <v>49</v>
      </c>
      <c r="B35" s="28" t="s">
        <v>289</v>
      </c>
      <c r="C35" s="28" t="s">
        <v>308</v>
      </c>
      <c r="D35" s="9"/>
    </row>
    <row r="36" spans="1:4" ht="19.5" hidden="1">
      <c r="A36" s="28" t="s">
        <v>50</v>
      </c>
      <c r="B36" s="28" t="s">
        <v>277</v>
      </c>
      <c r="C36" s="28" t="s">
        <v>309</v>
      </c>
      <c r="D36" s="9"/>
    </row>
    <row r="37" spans="1:4" ht="19.5" hidden="1">
      <c r="A37" s="28" t="s">
        <v>51</v>
      </c>
      <c r="B37" s="28" t="s">
        <v>285</v>
      </c>
      <c r="C37" s="28" t="s">
        <v>310</v>
      </c>
      <c r="D37" s="9"/>
    </row>
    <row r="38" spans="1:4" ht="19.5" hidden="1">
      <c r="A38" s="28" t="s">
        <v>52</v>
      </c>
      <c r="B38" s="28" t="s">
        <v>289</v>
      </c>
      <c r="C38" s="28" t="s">
        <v>311</v>
      </c>
      <c r="D38" s="9"/>
    </row>
    <row r="39" spans="1:4" ht="19.5" hidden="1">
      <c r="A39" s="28" t="s">
        <v>53</v>
      </c>
      <c r="B39" s="28" t="s">
        <v>277</v>
      </c>
      <c r="C39" s="28" t="s">
        <v>312</v>
      </c>
      <c r="D39" s="9"/>
    </row>
    <row r="40" spans="1:4" ht="19.5" hidden="1">
      <c r="A40" s="28" t="s">
        <v>54</v>
      </c>
      <c r="B40" s="28" t="s">
        <v>279</v>
      </c>
      <c r="C40" s="28" t="s">
        <v>313</v>
      </c>
      <c r="D40" s="9"/>
    </row>
    <row r="41" spans="1:4" ht="19.5" hidden="1">
      <c r="A41" s="28" t="s">
        <v>55</v>
      </c>
      <c r="B41" s="28" t="s">
        <v>277</v>
      </c>
      <c r="C41" s="28" t="s">
        <v>314</v>
      </c>
      <c r="D41" s="9"/>
    </row>
    <row r="42" spans="1:4" ht="19.5" hidden="1">
      <c r="A42" s="28" t="s">
        <v>56</v>
      </c>
      <c r="B42" s="28" t="s">
        <v>283</v>
      </c>
      <c r="C42" s="28" t="s">
        <v>315</v>
      </c>
      <c r="D42" s="9"/>
    </row>
    <row r="43" spans="1:4" ht="19.5" hidden="1">
      <c r="A43" s="28" t="s">
        <v>57</v>
      </c>
      <c r="B43" s="28" t="s">
        <v>279</v>
      </c>
      <c r="C43" s="28" t="s">
        <v>316</v>
      </c>
      <c r="D43" s="9"/>
    </row>
    <row r="44" spans="1:4" ht="19.5" hidden="1">
      <c r="A44" s="28" t="s">
        <v>58</v>
      </c>
      <c r="B44" s="28" t="s">
        <v>277</v>
      </c>
      <c r="C44" s="28" t="s">
        <v>317</v>
      </c>
      <c r="D44" s="9"/>
    </row>
    <row r="45" spans="1:4" ht="19.5" hidden="1">
      <c r="A45" s="28" t="s">
        <v>59</v>
      </c>
      <c r="B45" s="28" t="s">
        <v>283</v>
      </c>
      <c r="C45" s="28" t="s">
        <v>318</v>
      </c>
      <c r="D45" s="9"/>
    </row>
    <row r="46" spans="1:4" ht="19.5" hidden="1">
      <c r="A46" s="28" t="s">
        <v>60</v>
      </c>
      <c r="B46" s="28" t="s">
        <v>319</v>
      </c>
      <c r="C46" s="28" t="s">
        <v>320</v>
      </c>
      <c r="D46" s="9"/>
    </row>
    <row r="47" spans="1:4" ht="19.5" hidden="1">
      <c r="A47" s="28" t="s">
        <v>61</v>
      </c>
      <c r="B47" s="28" t="s">
        <v>283</v>
      </c>
      <c r="C47" s="28" t="s">
        <v>321</v>
      </c>
      <c r="D47" s="9"/>
    </row>
    <row r="48" spans="1:4" ht="19.5" hidden="1">
      <c r="A48" s="28" t="s">
        <v>62</v>
      </c>
      <c r="B48" s="28" t="s">
        <v>289</v>
      </c>
      <c r="C48" s="28" t="s">
        <v>322</v>
      </c>
      <c r="D48" s="9"/>
    </row>
    <row r="49" spans="1:4" ht="19.5" hidden="1">
      <c r="A49" s="28" t="s">
        <v>63</v>
      </c>
      <c r="B49" s="28" t="s">
        <v>283</v>
      </c>
      <c r="C49" s="28" t="s">
        <v>323</v>
      </c>
      <c r="D49" s="9"/>
    </row>
    <row r="50" spans="1:4" ht="19.5" hidden="1">
      <c r="A50" s="28" t="s">
        <v>64</v>
      </c>
      <c r="B50" s="28" t="s">
        <v>277</v>
      </c>
      <c r="C50" s="28" t="s">
        <v>324</v>
      </c>
      <c r="D50" s="9"/>
    </row>
    <row r="51" spans="1:4" ht="19.5" hidden="1">
      <c r="A51" s="28" t="s">
        <v>65</v>
      </c>
      <c r="B51" s="28" t="s">
        <v>283</v>
      </c>
      <c r="C51" s="28" t="s">
        <v>325</v>
      </c>
      <c r="D51" s="9"/>
    </row>
    <row r="52" spans="1:4" ht="19.5" hidden="1">
      <c r="A52" s="28" t="s">
        <v>66</v>
      </c>
      <c r="B52" s="28" t="s">
        <v>289</v>
      </c>
      <c r="C52" s="28" t="s">
        <v>326</v>
      </c>
      <c r="D52" s="9"/>
    </row>
    <row r="53" spans="1:4" ht="19.5" hidden="1">
      <c r="A53" s="28" t="s">
        <v>67</v>
      </c>
      <c r="B53" s="28" t="s">
        <v>277</v>
      </c>
      <c r="C53" s="28" t="s">
        <v>327</v>
      </c>
      <c r="D53" s="9"/>
    </row>
    <row r="54" spans="1:4" ht="19.5" hidden="1">
      <c r="A54" s="28" t="s">
        <v>68</v>
      </c>
      <c r="B54" s="28" t="s">
        <v>277</v>
      </c>
      <c r="C54" s="28" t="s">
        <v>328</v>
      </c>
      <c r="D54" s="9"/>
    </row>
    <row r="55" spans="1:4" ht="19.5" hidden="1">
      <c r="A55" s="28" t="s">
        <v>69</v>
      </c>
      <c r="B55" s="28" t="s">
        <v>289</v>
      </c>
      <c r="C55" s="28" t="s">
        <v>329</v>
      </c>
      <c r="D55" s="9"/>
    </row>
    <row r="56" spans="1:4" ht="19.5" hidden="1">
      <c r="A56" s="28" t="s">
        <v>70</v>
      </c>
      <c r="B56" s="28" t="s">
        <v>283</v>
      </c>
      <c r="C56" s="28" t="s">
        <v>330</v>
      </c>
      <c r="D56" s="9"/>
    </row>
    <row r="57" spans="1:4" ht="19.5" hidden="1">
      <c r="A57" s="28" t="s">
        <v>71</v>
      </c>
      <c r="B57" s="28" t="s">
        <v>283</v>
      </c>
      <c r="C57" s="28" t="s">
        <v>331</v>
      </c>
      <c r="D57" s="9"/>
    </row>
    <row r="58" spans="1:4" ht="19.5" hidden="1">
      <c r="A58" s="28" t="s">
        <v>72</v>
      </c>
      <c r="B58" s="28" t="s">
        <v>283</v>
      </c>
      <c r="C58" s="28" t="s">
        <v>332</v>
      </c>
      <c r="D58" s="9"/>
    </row>
    <row r="59" spans="1:4" ht="19.5" hidden="1">
      <c r="A59" s="28" t="s">
        <v>72</v>
      </c>
      <c r="B59" s="28" t="s">
        <v>283</v>
      </c>
      <c r="C59" s="28" t="s">
        <v>333</v>
      </c>
      <c r="D59" s="9"/>
    </row>
    <row r="60" spans="1:4" ht="19.5" hidden="1">
      <c r="A60" s="28" t="s">
        <v>73</v>
      </c>
      <c r="B60" s="28" t="s">
        <v>285</v>
      </c>
      <c r="C60" s="28" t="s">
        <v>334</v>
      </c>
      <c r="D60" s="9"/>
    </row>
    <row r="61" spans="1:4" ht="19.5" hidden="1">
      <c r="A61" s="28" t="s">
        <v>74</v>
      </c>
      <c r="B61" s="28" t="s">
        <v>289</v>
      </c>
      <c r="C61" s="28" t="s">
        <v>335</v>
      </c>
      <c r="D61" s="9"/>
    </row>
    <row r="62" spans="1:4" ht="19.5" hidden="1">
      <c r="A62" s="28" t="s">
        <v>75</v>
      </c>
      <c r="B62" s="28" t="s">
        <v>279</v>
      </c>
      <c r="C62" s="28" t="s">
        <v>336</v>
      </c>
      <c r="D62" s="9"/>
    </row>
    <row r="63" spans="1:4" ht="19.5" hidden="1">
      <c r="A63" s="28" t="s">
        <v>76</v>
      </c>
      <c r="B63" s="28" t="s">
        <v>289</v>
      </c>
      <c r="C63" s="28" t="s">
        <v>337</v>
      </c>
      <c r="D63" s="9"/>
    </row>
    <row r="64" spans="1:4" ht="19.5" hidden="1">
      <c r="A64" s="28" t="s">
        <v>77</v>
      </c>
      <c r="B64" s="28" t="s">
        <v>277</v>
      </c>
      <c r="C64" s="28" t="s">
        <v>338</v>
      </c>
      <c r="D64" s="9"/>
    </row>
    <row r="65" spans="1:4" ht="19.5" hidden="1">
      <c r="A65" s="28" t="s">
        <v>78</v>
      </c>
      <c r="B65" s="28" t="s">
        <v>279</v>
      </c>
      <c r="C65" s="28" t="s">
        <v>339</v>
      </c>
      <c r="D65" s="9"/>
    </row>
    <row r="66" spans="1:4" ht="19.5" hidden="1">
      <c r="A66" s="28" t="s">
        <v>79</v>
      </c>
      <c r="B66" s="28" t="s">
        <v>283</v>
      </c>
      <c r="C66" s="28" t="s">
        <v>340</v>
      </c>
      <c r="D66" s="9"/>
    </row>
    <row r="67" spans="1:4" ht="19.5" hidden="1">
      <c r="A67" s="28" t="s">
        <v>80</v>
      </c>
      <c r="B67" s="28" t="s">
        <v>279</v>
      </c>
      <c r="C67" s="28" t="s">
        <v>341</v>
      </c>
      <c r="D67" s="9"/>
    </row>
    <row r="68" spans="1:4" ht="19.5" hidden="1">
      <c r="A68" s="28" t="s">
        <v>81</v>
      </c>
      <c r="B68" s="28" t="s">
        <v>289</v>
      </c>
      <c r="C68" s="28" t="s">
        <v>342</v>
      </c>
      <c r="D68" s="9"/>
    </row>
    <row r="69" spans="1:4" ht="19.5" hidden="1">
      <c r="A69" s="28" t="s">
        <v>82</v>
      </c>
      <c r="B69" s="28" t="s">
        <v>289</v>
      </c>
      <c r="C69" s="28" t="s">
        <v>343</v>
      </c>
      <c r="D69" s="9"/>
    </row>
    <row r="70" spans="1:4" ht="19.5" hidden="1">
      <c r="A70" s="28" t="s">
        <v>83</v>
      </c>
      <c r="B70" s="28" t="s">
        <v>289</v>
      </c>
      <c r="C70" s="28" t="s">
        <v>344</v>
      </c>
      <c r="D70" s="9"/>
    </row>
    <row r="71" spans="1:4" ht="19.5" hidden="1">
      <c r="A71" s="28" t="s">
        <v>84</v>
      </c>
      <c r="B71" s="28" t="s">
        <v>289</v>
      </c>
      <c r="C71" s="28" t="s">
        <v>345</v>
      </c>
      <c r="D71" s="9"/>
    </row>
    <row r="72" spans="1:4" ht="19.5" hidden="1">
      <c r="A72" s="28" t="s">
        <v>85</v>
      </c>
      <c r="B72" s="28" t="s">
        <v>283</v>
      </c>
      <c r="C72" s="28" t="s">
        <v>346</v>
      </c>
      <c r="D72" s="9"/>
    </row>
    <row r="73" spans="1:4" ht="19.5" hidden="1">
      <c r="A73" s="28" t="s">
        <v>86</v>
      </c>
      <c r="B73" s="28" t="s">
        <v>283</v>
      </c>
      <c r="C73" s="28" t="s">
        <v>347</v>
      </c>
      <c r="D73" s="9"/>
    </row>
    <row r="74" spans="1:4" ht="19.5" hidden="1">
      <c r="A74" s="28" t="s">
        <v>87</v>
      </c>
      <c r="B74" s="28" t="s">
        <v>283</v>
      </c>
      <c r="C74" s="28" t="s">
        <v>348</v>
      </c>
      <c r="D74" s="9"/>
    </row>
    <row r="75" spans="1:4" ht="19.5" hidden="1">
      <c r="A75" s="28" t="s">
        <v>88</v>
      </c>
      <c r="B75" s="28" t="s">
        <v>279</v>
      </c>
      <c r="C75" s="28" t="s">
        <v>349</v>
      </c>
      <c r="D75" s="9"/>
    </row>
    <row r="76" spans="1:4" ht="19.5" hidden="1">
      <c r="A76" s="28" t="s">
        <v>89</v>
      </c>
      <c r="B76" s="28" t="s">
        <v>279</v>
      </c>
      <c r="C76" s="28" t="s">
        <v>350</v>
      </c>
      <c r="D76" s="9"/>
    </row>
    <row r="77" spans="1:4" ht="19.5" hidden="1">
      <c r="A77" s="28" t="s">
        <v>90</v>
      </c>
      <c r="B77" s="28" t="s">
        <v>289</v>
      </c>
      <c r="C77" s="28" t="s">
        <v>351</v>
      </c>
      <c r="D77" s="9"/>
    </row>
    <row r="78" spans="1:4" ht="19.5" hidden="1">
      <c r="A78" s="28" t="s">
        <v>91</v>
      </c>
      <c r="B78" s="28" t="s">
        <v>289</v>
      </c>
      <c r="C78" s="28" t="s">
        <v>352</v>
      </c>
      <c r="D78" s="9"/>
    </row>
    <row r="79" spans="1:4" ht="19.5" hidden="1">
      <c r="A79" s="28" t="s">
        <v>92</v>
      </c>
      <c r="B79" s="28" t="s">
        <v>285</v>
      </c>
      <c r="C79" s="28" t="s">
        <v>353</v>
      </c>
      <c r="D79" s="9"/>
    </row>
    <row r="80" spans="1:4" ht="19.5" hidden="1">
      <c r="A80" s="28" t="s">
        <v>93</v>
      </c>
      <c r="B80" s="28" t="s">
        <v>279</v>
      </c>
      <c r="C80" s="28" t="s">
        <v>354</v>
      </c>
      <c r="D80" s="9"/>
    </row>
    <row r="81" spans="1:4" ht="19.5" hidden="1">
      <c r="A81" s="28" t="s">
        <v>94</v>
      </c>
      <c r="B81" s="28" t="s">
        <v>279</v>
      </c>
      <c r="C81" s="28" t="s">
        <v>355</v>
      </c>
      <c r="D81" s="9"/>
    </row>
    <row r="82" spans="1:4" ht="19.5" hidden="1">
      <c r="A82" s="28" t="s">
        <v>95</v>
      </c>
      <c r="B82" s="28" t="s">
        <v>289</v>
      </c>
      <c r="C82" s="28" t="s">
        <v>356</v>
      </c>
      <c r="D82" s="9"/>
    </row>
    <row r="83" spans="1:4" ht="19.5" hidden="1">
      <c r="A83" s="28" t="s">
        <v>96</v>
      </c>
      <c r="B83" s="28" t="s">
        <v>285</v>
      </c>
      <c r="C83" s="28" t="s">
        <v>357</v>
      </c>
      <c r="D83" s="9"/>
    </row>
    <row r="84" spans="1:4" ht="19.5" hidden="1">
      <c r="A84" s="28" t="s">
        <v>97</v>
      </c>
      <c r="B84" s="28" t="s">
        <v>285</v>
      </c>
      <c r="C84" s="28" t="s">
        <v>358</v>
      </c>
      <c r="D84" s="9"/>
    </row>
    <row r="85" spans="1:4" ht="19.5" hidden="1">
      <c r="A85" s="28" t="s">
        <v>98</v>
      </c>
      <c r="B85" s="28" t="s">
        <v>283</v>
      </c>
      <c r="C85" s="28" t="s">
        <v>359</v>
      </c>
      <c r="D85" s="9"/>
    </row>
    <row r="86" spans="1:4" ht="19.5" hidden="1">
      <c r="A86" s="28" t="s">
        <v>99</v>
      </c>
      <c r="B86" s="28" t="s">
        <v>283</v>
      </c>
      <c r="C86" s="28" t="s">
        <v>360</v>
      </c>
      <c r="D86" s="9"/>
    </row>
    <row r="87" spans="1:4" ht="19.5" hidden="1">
      <c r="A87" s="28" t="s">
        <v>100</v>
      </c>
      <c r="B87" s="28" t="s">
        <v>277</v>
      </c>
      <c r="C87" s="28" t="s">
        <v>361</v>
      </c>
      <c r="D87" s="9"/>
    </row>
    <row r="88" spans="1:4" ht="19.5" hidden="1">
      <c r="A88" s="28" t="s">
        <v>101</v>
      </c>
      <c r="B88" s="28" t="s">
        <v>283</v>
      </c>
      <c r="C88" s="28" t="s">
        <v>362</v>
      </c>
      <c r="D88" s="9"/>
    </row>
    <row r="89" spans="1:4" ht="19.5" hidden="1">
      <c r="A89" s="28" t="s">
        <v>102</v>
      </c>
      <c r="B89" s="28" t="s">
        <v>277</v>
      </c>
      <c r="C89" s="28" t="s">
        <v>363</v>
      </c>
      <c r="D89" s="9"/>
    </row>
    <row r="90" spans="1:4" ht="19.5" hidden="1">
      <c r="A90" s="28" t="s">
        <v>103</v>
      </c>
      <c r="B90" s="28" t="s">
        <v>279</v>
      </c>
      <c r="C90" s="28" t="s">
        <v>364</v>
      </c>
      <c r="D90" s="9"/>
    </row>
    <row r="91" spans="1:4" ht="19.5" hidden="1">
      <c r="A91" s="28" t="s">
        <v>104</v>
      </c>
      <c r="B91" s="28" t="s">
        <v>283</v>
      </c>
      <c r="C91" s="28" t="s">
        <v>365</v>
      </c>
      <c r="D91" s="9"/>
    </row>
    <row r="92" spans="1:4" ht="19.5" hidden="1">
      <c r="A92" s="28" t="s">
        <v>105</v>
      </c>
      <c r="B92" s="28" t="s">
        <v>279</v>
      </c>
      <c r="C92" s="28" t="s">
        <v>366</v>
      </c>
      <c r="D92" s="9"/>
    </row>
    <row r="93" spans="1:4" ht="19.5" hidden="1">
      <c r="A93" s="28" t="s">
        <v>106</v>
      </c>
      <c r="B93" s="28" t="s">
        <v>289</v>
      </c>
      <c r="C93" s="28" t="s">
        <v>367</v>
      </c>
      <c r="D93" s="9"/>
    </row>
    <row r="94" spans="1:4" ht="19.5" hidden="1">
      <c r="A94" s="28" t="s">
        <v>107</v>
      </c>
      <c r="B94" s="28" t="s">
        <v>279</v>
      </c>
      <c r="C94" s="28" t="s">
        <v>368</v>
      </c>
      <c r="D94" s="9"/>
    </row>
    <row r="95" spans="1:4" ht="19.5" hidden="1">
      <c r="A95" s="28" t="s">
        <v>108</v>
      </c>
      <c r="B95" s="28" t="s">
        <v>319</v>
      </c>
      <c r="C95" s="28" t="s">
        <v>369</v>
      </c>
      <c r="D95" s="9"/>
    </row>
    <row r="96" spans="1:4" ht="19.5" hidden="1">
      <c r="A96" s="28" t="s">
        <v>109</v>
      </c>
      <c r="B96" s="28" t="s">
        <v>289</v>
      </c>
      <c r="C96" s="28" t="s">
        <v>370</v>
      </c>
      <c r="D96" s="9"/>
    </row>
    <row r="97" spans="1:4" ht="19.5" hidden="1">
      <c r="A97" s="28" t="s">
        <v>110</v>
      </c>
      <c r="B97" s="28" t="s">
        <v>289</v>
      </c>
      <c r="C97" s="28" t="s">
        <v>371</v>
      </c>
      <c r="D97" s="9"/>
    </row>
    <row r="98" spans="1:4" ht="19.5" hidden="1">
      <c r="A98" s="28" t="s">
        <v>111</v>
      </c>
      <c r="B98" s="28" t="s">
        <v>285</v>
      </c>
      <c r="C98" s="28" t="s">
        <v>372</v>
      </c>
      <c r="D98" s="9"/>
    </row>
    <row r="99" spans="1:4" ht="19.5" hidden="1">
      <c r="A99" s="28" t="s">
        <v>112</v>
      </c>
      <c r="B99" s="28" t="s">
        <v>289</v>
      </c>
      <c r="C99" s="28" t="s">
        <v>373</v>
      </c>
      <c r="D99" s="9"/>
    </row>
    <row r="100" spans="1:4" ht="19.5" hidden="1">
      <c r="A100" s="28" t="s">
        <v>113</v>
      </c>
      <c r="B100" s="28" t="s">
        <v>283</v>
      </c>
      <c r="C100" s="28" t="s">
        <v>374</v>
      </c>
      <c r="D100" s="9"/>
    </row>
    <row r="101" spans="1:4" ht="19.5" hidden="1">
      <c r="A101" s="28" t="s">
        <v>114</v>
      </c>
      <c r="B101" s="28" t="s">
        <v>289</v>
      </c>
      <c r="C101" s="28" t="s">
        <v>375</v>
      </c>
      <c r="D101" s="9"/>
    </row>
    <row r="102" spans="1:4" ht="19.5" hidden="1">
      <c r="A102" s="28" t="s">
        <v>115</v>
      </c>
      <c r="B102" s="28" t="s">
        <v>289</v>
      </c>
      <c r="C102" s="28" t="s">
        <v>376</v>
      </c>
      <c r="D102" s="9"/>
    </row>
    <row r="103" spans="1:4" ht="19.5" hidden="1">
      <c r="A103" s="28" t="s">
        <v>116</v>
      </c>
      <c r="B103" s="28" t="s">
        <v>277</v>
      </c>
      <c r="C103" s="28" t="s">
        <v>377</v>
      </c>
      <c r="D103" s="9"/>
    </row>
    <row r="104" spans="1:4" ht="19.5" hidden="1">
      <c r="A104" s="28" t="s">
        <v>117</v>
      </c>
      <c r="B104" s="28" t="s">
        <v>279</v>
      </c>
      <c r="C104" s="28" t="s">
        <v>378</v>
      </c>
      <c r="D104" s="9"/>
    </row>
    <row r="105" spans="1:4" ht="19.5" hidden="1">
      <c r="A105" s="28" t="s">
        <v>118</v>
      </c>
      <c r="B105" s="28" t="s">
        <v>289</v>
      </c>
      <c r="C105" s="28" t="s">
        <v>379</v>
      </c>
      <c r="D105" s="9"/>
    </row>
    <row r="106" spans="1:4" ht="19.5" hidden="1">
      <c r="A106" s="28" t="s">
        <v>119</v>
      </c>
      <c r="B106" s="28" t="s">
        <v>277</v>
      </c>
      <c r="C106" s="28" t="s">
        <v>380</v>
      </c>
      <c r="D106" s="9"/>
    </row>
    <row r="107" spans="1:4" ht="19.5" hidden="1">
      <c r="A107" s="28" t="s">
        <v>120</v>
      </c>
      <c r="B107" s="28" t="s">
        <v>279</v>
      </c>
      <c r="C107" s="28" t="s">
        <v>381</v>
      </c>
      <c r="D107" s="9"/>
    </row>
    <row r="108" spans="1:4" ht="19.5" hidden="1">
      <c r="A108" s="28" t="s">
        <v>121</v>
      </c>
      <c r="B108" s="28" t="s">
        <v>279</v>
      </c>
      <c r="C108" s="28" t="s">
        <v>382</v>
      </c>
      <c r="D108" s="9"/>
    </row>
    <row r="109" spans="1:4" ht="19.5" hidden="1">
      <c r="A109" s="28" t="s">
        <v>122</v>
      </c>
      <c r="B109" s="28" t="s">
        <v>277</v>
      </c>
      <c r="C109" s="28" t="s">
        <v>383</v>
      </c>
      <c r="D109" s="9"/>
    </row>
    <row r="110" spans="1:4" ht="19.5" hidden="1">
      <c r="A110" s="28" t="s">
        <v>123</v>
      </c>
      <c r="B110" s="28" t="s">
        <v>277</v>
      </c>
      <c r="C110" s="28" t="s">
        <v>384</v>
      </c>
      <c r="D110" s="9"/>
    </row>
    <row r="111" spans="1:4" ht="19.5" hidden="1">
      <c r="A111" s="28" t="s">
        <v>124</v>
      </c>
      <c r="B111" s="28" t="s">
        <v>277</v>
      </c>
      <c r="C111" s="28" t="s">
        <v>385</v>
      </c>
      <c r="D111" s="9"/>
    </row>
    <row r="112" spans="1:4" ht="19.5" hidden="1">
      <c r="A112" s="28" t="s">
        <v>125</v>
      </c>
      <c r="B112" s="28" t="s">
        <v>277</v>
      </c>
      <c r="C112" s="28" t="s">
        <v>386</v>
      </c>
      <c r="D112" s="9"/>
    </row>
    <row r="113" spans="1:4" ht="19.5" hidden="1">
      <c r="A113" s="28" t="s">
        <v>126</v>
      </c>
      <c r="B113" s="28" t="s">
        <v>279</v>
      </c>
      <c r="C113" s="28" t="s">
        <v>387</v>
      </c>
      <c r="D113" s="9"/>
    </row>
    <row r="114" spans="1:4" ht="19.5" hidden="1">
      <c r="A114" s="28" t="s">
        <v>127</v>
      </c>
      <c r="B114" s="28" t="s">
        <v>277</v>
      </c>
      <c r="C114" s="28" t="s">
        <v>388</v>
      </c>
      <c r="D114" s="9"/>
    </row>
    <row r="115" spans="1:4" ht="19.5" hidden="1">
      <c r="A115" s="28" t="s">
        <v>128</v>
      </c>
      <c r="B115" s="28" t="s">
        <v>279</v>
      </c>
      <c r="C115" s="28" t="s">
        <v>389</v>
      </c>
      <c r="D115" s="9"/>
    </row>
    <row r="116" spans="1:4" ht="19.5" hidden="1">
      <c r="A116" s="28" t="s">
        <v>129</v>
      </c>
      <c r="B116" s="28" t="s">
        <v>283</v>
      </c>
      <c r="C116" s="28" t="s">
        <v>390</v>
      </c>
      <c r="D116" s="9"/>
    </row>
    <row r="117" spans="1:4" ht="19.5" hidden="1">
      <c r="A117" s="28" t="s">
        <v>130</v>
      </c>
      <c r="B117" s="28" t="s">
        <v>289</v>
      </c>
      <c r="C117" s="28" t="s">
        <v>391</v>
      </c>
      <c r="D117" s="9"/>
    </row>
    <row r="118" spans="1:4" ht="19.5" hidden="1">
      <c r="A118" s="28" t="s">
        <v>131</v>
      </c>
      <c r="B118" s="28" t="s">
        <v>277</v>
      </c>
      <c r="C118" s="28" t="s">
        <v>392</v>
      </c>
      <c r="D118" s="9"/>
    </row>
    <row r="119" spans="1:4" ht="19.5" hidden="1">
      <c r="A119" s="28" t="s">
        <v>132</v>
      </c>
      <c r="B119" s="28" t="s">
        <v>277</v>
      </c>
      <c r="C119" s="28" t="s">
        <v>393</v>
      </c>
      <c r="D119" s="9"/>
    </row>
    <row r="120" spans="1:4" ht="19.5" hidden="1">
      <c r="A120" s="28" t="s">
        <v>133</v>
      </c>
      <c r="B120" s="28" t="s">
        <v>277</v>
      </c>
      <c r="C120" s="28" t="s">
        <v>394</v>
      </c>
      <c r="D120" s="9"/>
    </row>
    <row r="121" spans="1:4" ht="19.5" hidden="1">
      <c r="A121" s="28" t="s">
        <v>134</v>
      </c>
      <c r="B121" s="28" t="s">
        <v>283</v>
      </c>
      <c r="C121" s="28" t="s">
        <v>395</v>
      </c>
      <c r="D121" s="9"/>
    </row>
    <row r="122" spans="1:4" ht="19.5" hidden="1">
      <c r="A122" s="28" t="s">
        <v>135</v>
      </c>
      <c r="B122" s="28" t="s">
        <v>277</v>
      </c>
      <c r="C122" s="28" t="s">
        <v>396</v>
      </c>
      <c r="D122" s="9"/>
    </row>
    <row r="123" spans="1:4" ht="19.5" hidden="1">
      <c r="A123" s="28" t="s">
        <v>136</v>
      </c>
      <c r="B123" s="28" t="s">
        <v>277</v>
      </c>
      <c r="C123" s="28" t="s">
        <v>397</v>
      </c>
      <c r="D123" s="9"/>
    </row>
    <row r="124" spans="1:4" ht="19.5" hidden="1">
      <c r="A124" s="28" t="s">
        <v>137</v>
      </c>
      <c r="B124" s="28" t="s">
        <v>277</v>
      </c>
      <c r="C124" s="28" t="s">
        <v>398</v>
      </c>
      <c r="D124" s="9"/>
    </row>
    <row r="125" spans="1:4" ht="19.5" hidden="1">
      <c r="A125" s="28" t="s">
        <v>138</v>
      </c>
      <c r="B125" s="28" t="s">
        <v>277</v>
      </c>
      <c r="C125" s="28" t="s">
        <v>399</v>
      </c>
      <c r="D125" s="9"/>
    </row>
    <row r="126" spans="1:4" ht="19.5" hidden="1">
      <c r="A126" s="28" t="s">
        <v>139</v>
      </c>
      <c r="B126" s="28" t="s">
        <v>277</v>
      </c>
      <c r="C126" s="28" t="s">
        <v>400</v>
      </c>
      <c r="D126" s="9"/>
    </row>
    <row r="127" spans="1:4" ht="19.5" hidden="1">
      <c r="A127" s="28" t="s">
        <v>140</v>
      </c>
      <c r="B127" s="28" t="s">
        <v>277</v>
      </c>
      <c r="C127" s="28" t="s">
        <v>401</v>
      </c>
      <c r="D127" s="9"/>
    </row>
    <row r="128" spans="1:4" ht="19.5" hidden="1">
      <c r="A128" s="28" t="s">
        <v>141</v>
      </c>
      <c r="B128" s="28" t="s">
        <v>283</v>
      </c>
      <c r="C128" s="28" t="s">
        <v>402</v>
      </c>
      <c r="D128" s="9"/>
    </row>
    <row r="129" spans="1:4" ht="19.5" hidden="1">
      <c r="A129" s="28" t="s">
        <v>142</v>
      </c>
      <c r="B129" s="28" t="s">
        <v>279</v>
      </c>
      <c r="C129" s="28" t="s">
        <v>403</v>
      </c>
      <c r="D129" s="9"/>
    </row>
    <row r="130" spans="1:4" ht="19.5" hidden="1">
      <c r="A130" s="28" t="s">
        <v>143</v>
      </c>
      <c r="B130" s="28" t="s">
        <v>283</v>
      </c>
      <c r="C130" s="28" t="s">
        <v>404</v>
      </c>
      <c r="D130" s="9"/>
    </row>
    <row r="131" spans="1:4" ht="19.5" hidden="1">
      <c r="A131" s="28" t="s">
        <v>144</v>
      </c>
      <c r="B131" s="28" t="s">
        <v>283</v>
      </c>
      <c r="C131" s="28" t="s">
        <v>405</v>
      </c>
      <c r="D131" s="9"/>
    </row>
    <row r="132" spans="1:4" ht="19.5" hidden="1">
      <c r="A132" s="28" t="s">
        <v>145</v>
      </c>
      <c r="B132" s="28" t="s">
        <v>279</v>
      </c>
      <c r="C132" s="28" t="s">
        <v>406</v>
      </c>
      <c r="D132" s="9"/>
    </row>
    <row r="133" spans="1:4" ht="19.5" hidden="1">
      <c r="A133" s="28" t="s">
        <v>146</v>
      </c>
      <c r="B133" s="28" t="s">
        <v>279</v>
      </c>
      <c r="C133" s="28" t="s">
        <v>407</v>
      </c>
      <c r="D133" s="9"/>
    </row>
    <row r="134" spans="1:4" ht="19.5" hidden="1">
      <c r="A134" s="28" t="s">
        <v>147</v>
      </c>
      <c r="B134" s="28" t="s">
        <v>279</v>
      </c>
      <c r="C134" s="28" t="s">
        <v>408</v>
      </c>
      <c r="D134" s="9"/>
    </row>
    <row r="135" spans="1:4" ht="19.5" hidden="1">
      <c r="A135" s="28" t="s">
        <v>148</v>
      </c>
      <c r="B135" s="28" t="s">
        <v>277</v>
      </c>
      <c r="C135" s="28" t="s">
        <v>409</v>
      </c>
      <c r="D135" s="9"/>
    </row>
    <row r="136" spans="1:4" ht="19.5" hidden="1">
      <c r="A136" s="28" t="s">
        <v>149</v>
      </c>
      <c r="B136" s="28" t="s">
        <v>283</v>
      </c>
      <c r="C136" s="28" t="s">
        <v>410</v>
      </c>
      <c r="D136" s="9"/>
    </row>
    <row r="137" spans="1:4" ht="19.5" hidden="1">
      <c r="A137" s="28" t="s">
        <v>150</v>
      </c>
      <c r="B137" s="28" t="s">
        <v>283</v>
      </c>
      <c r="C137" s="28" t="s">
        <v>411</v>
      </c>
      <c r="D137" s="9"/>
    </row>
    <row r="138" spans="1:4" ht="19.5" hidden="1">
      <c r="A138" s="28" t="s">
        <v>151</v>
      </c>
      <c r="B138" s="28" t="s">
        <v>277</v>
      </c>
      <c r="C138" s="28" t="s">
        <v>412</v>
      </c>
      <c r="D138" s="9"/>
    </row>
    <row r="139" spans="1:4" ht="19.5" hidden="1">
      <c r="A139" s="28" t="s">
        <v>152</v>
      </c>
      <c r="B139" s="28" t="s">
        <v>277</v>
      </c>
      <c r="C139" s="28" t="s">
        <v>413</v>
      </c>
      <c r="D139" s="9"/>
    </row>
    <row r="140" spans="1:4" ht="19.5" hidden="1">
      <c r="A140" s="28" t="s">
        <v>153</v>
      </c>
      <c r="B140" s="28" t="s">
        <v>283</v>
      </c>
      <c r="C140" s="28" t="s">
        <v>414</v>
      </c>
      <c r="D140" s="9"/>
    </row>
    <row r="141" spans="1:4" ht="19.5" hidden="1">
      <c r="A141" s="28" t="s">
        <v>154</v>
      </c>
      <c r="B141" s="28" t="s">
        <v>279</v>
      </c>
      <c r="C141" s="28" t="s">
        <v>415</v>
      </c>
      <c r="D141" s="9"/>
    </row>
    <row r="142" spans="1:4" ht="19.5" hidden="1">
      <c r="A142" s="28" t="s">
        <v>155</v>
      </c>
      <c r="B142" s="28" t="s">
        <v>289</v>
      </c>
      <c r="C142" s="28" t="s">
        <v>416</v>
      </c>
      <c r="D142" s="9"/>
    </row>
    <row r="143" spans="1:4" ht="19.5" hidden="1">
      <c r="A143" s="28" t="s">
        <v>156</v>
      </c>
      <c r="B143" s="28" t="s">
        <v>283</v>
      </c>
      <c r="C143" s="28" t="s">
        <v>417</v>
      </c>
      <c r="D143" s="9"/>
    </row>
    <row r="144" spans="1:4" ht="19.5" hidden="1">
      <c r="A144" s="28" t="s">
        <v>157</v>
      </c>
      <c r="B144" s="28" t="s">
        <v>283</v>
      </c>
      <c r="C144" s="28" t="s">
        <v>418</v>
      </c>
      <c r="D144" s="9"/>
    </row>
    <row r="145" spans="1:4" ht="19.5" hidden="1">
      <c r="A145" s="28" t="s">
        <v>158</v>
      </c>
      <c r="B145" s="28" t="s">
        <v>289</v>
      </c>
      <c r="C145" s="28" t="s">
        <v>419</v>
      </c>
      <c r="D145" s="9"/>
    </row>
    <row r="146" spans="1:4" ht="19.5" hidden="1">
      <c r="A146" s="28" t="s">
        <v>159</v>
      </c>
      <c r="B146" s="28" t="s">
        <v>279</v>
      </c>
      <c r="C146" s="28" t="s">
        <v>420</v>
      </c>
      <c r="D146" s="9"/>
    </row>
    <row r="147" spans="1:4" ht="19.5" hidden="1">
      <c r="A147" s="28" t="s">
        <v>160</v>
      </c>
      <c r="B147" s="28" t="s">
        <v>277</v>
      </c>
      <c r="C147" s="28" t="s">
        <v>421</v>
      </c>
      <c r="D147" s="9"/>
    </row>
    <row r="148" spans="1:4" ht="19.5" hidden="1">
      <c r="A148" s="28" t="s">
        <v>161</v>
      </c>
      <c r="B148" s="28" t="s">
        <v>279</v>
      </c>
      <c r="C148" s="28" t="s">
        <v>422</v>
      </c>
      <c r="D148" s="9"/>
    </row>
    <row r="149" spans="1:4" ht="19.5" hidden="1">
      <c r="A149" s="28" t="s">
        <v>162</v>
      </c>
      <c r="B149" s="28" t="s">
        <v>289</v>
      </c>
      <c r="C149" s="28" t="s">
        <v>423</v>
      </c>
      <c r="D149" s="9"/>
    </row>
    <row r="150" spans="1:4" ht="19.5" hidden="1">
      <c r="A150" s="28" t="s">
        <v>163</v>
      </c>
      <c r="B150" s="28" t="s">
        <v>283</v>
      </c>
      <c r="C150" s="28" t="s">
        <v>424</v>
      </c>
      <c r="D150" s="9"/>
    </row>
    <row r="151" spans="1:4" ht="19.5" hidden="1">
      <c r="A151" s="28" t="s">
        <v>164</v>
      </c>
      <c r="B151" s="28" t="s">
        <v>283</v>
      </c>
      <c r="C151" s="28" t="s">
        <v>425</v>
      </c>
      <c r="D151" s="9"/>
    </row>
    <row r="152" spans="1:4" ht="19.5" hidden="1">
      <c r="A152" s="28" t="s">
        <v>165</v>
      </c>
      <c r="B152" s="28" t="s">
        <v>277</v>
      </c>
      <c r="C152" s="28" t="s">
        <v>426</v>
      </c>
      <c r="D152" s="9"/>
    </row>
    <row r="153" spans="1:4" ht="19.5" hidden="1">
      <c r="A153" s="28" t="s">
        <v>166</v>
      </c>
      <c r="B153" s="28" t="s">
        <v>283</v>
      </c>
      <c r="C153" s="28" t="s">
        <v>427</v>
      </c>
      <c r="D153" s="9"/>
    </row>
    <row r="154" spans="1:4" ht="19.5" hidden="1">
      <c r="A154" s="28" t="s">
        <v>167</v>
      </c>
      <c r="B154" s="28" t="s">
        <v>285</v>
      </c>
      <c r="C154" s="28" t="s">
        <v>428</v>
      </c>
      <c r="D154" s="9"/>
    </row>
    <row r="155" spans="1:4" ht="19.5" hidden="1">
      <c r="A155" s="28" t="s">
        <v>168</v>
      </c>
      <c r="B155" s="28" t="s">
        <v>277</v>
      </c>
      <c r="C155" s="28" t="s">
        <v>429</v>
      </c>
      <c r="D155" s="9"/>
    </row>
    <row r="156" spans="1:4" ht="19.5" hidden="1">
      <c r="A156" s="28" t="s">
        <v>169</v>
      </c>
      <c r="B156" s="28" t="s">
        <v>279</v>
      </c>
      <c r="C156" s="28" t="s">
        <v>430</v>
      </c>
      <c r="D156" s="9"/>
    </row>
    <row r="157" spans="1:4" ht="19.5" hidden="1">
      <c r="A157" s="28" t="s">
        <v>170</v>
      </c>
      <c r="B157" s="28" t="s">
        <v>289</v>
      </c>
      <c r="C157" s="28" t="s">
        <v>431</v>
      </c>
      <c r="D157" s="9"/>
    </row>
    <row r="158" spans="1:4" ht="19.5" hidden="1">
      <c r="A158" s="28" t="s">
        <v>171</v>
      </c>
      <c r="B158" s="28" t="s">
        <v>289</v>
      </c>
      <c r="C158" s="28" t="s">
        <v>432</v>
      </c>
      <c r="D158" s="9"/>
    </row>
    <row r="159" spans="1:4" ht="19.5" hidden="1">
      <c r="A159" s="28" t="s">
        <v>172</v>
      </c>
      <c r="B159" s="28" t="s">
        <v>285</v>
      </c>
      <c r="C159" s="28" t="s">
        <v>433</v>
      </c>
      <c r="D159" s="9"/>
    </row>
    <row r="160" spans="1:4" ht="19.5" hidden="1">
      <c r="A160" s="28" t="s">
        <v>173</v>
      </c>
      <c r="B160" s="28" t="s">
        <v>285</v>
      </c>
      <c r="C160" s="28" t="s">
        <v>434</v>
      </c>
      <c r="D160" s="9"/>
    </row>
    <row r="161" spans="1:4" ht="19.5" hidden="1">
      <c r="A161" s="28" t="s">
        <v>174</v>
      </c>
      <c r="B161" s="28" t="s">
        <v>285</v>
      </c>
      <c r="C161" s="28" t="s">
        <v>435</v>
      </c>
      <c r="D161" s="9"/>
    </row>
    <row r="162" spans="1:4" ht="19.5" hidden="1">
      <c r="A162" s="28" t="s">
        <v>175</v>
      </c>
      <c r="B162" s="28" t="s">
        <v>289</v>
      </c>
      <c r="C162" s="28" t="s">
        <v>436</v>
      </c>
      <c r="D162" s="9"/>
    </row>
    <row r="163" spans="1:4" ht="19.5" hidden="1">
      <c r="A163" s="28" t="s">
        <v>176</v>
      </c>
      <c r="B163" s="28" t="s">
        <v>283</v>
      </c>
      <c r="C163" s="28" t="s">
        <v>437</v>
      </c>
      <c r="D163" s="9"/>
    </row>
    <row r="164" spans="1:4" ht="19.5" hidden="1">
      <c r="A164" s="28" t="s">
        <v>177</v>
      </c>
      <c r="B164" s="28" t="s">
        <v>283</v>
      </c>
      <c r="C164" s="28" t="s">
        <v>438</v>
      </c>
      <c r="D164" s="9"/>
    </row>
    <row r="165" spans="1:4" ht="19.5" hidden="1">
      <c r="A165" s="28" t="s">
        <v>178</v>
      </c>
      <c r="B165" s="28" t="s">
        <v>285</v>
      </c>
      <c r="C165" s="28" t="s">
        <v>439</v>
      </c>
      <c r="D165" s="9"/>
    </row>
    <row r="166" spans="1:4" ht="19.5" hidden="1">
      <c r="A166" s="28" t="s">
        <v>179</v>
      </c>
      <c r="B166" s="28" t="s">
        <v>285</v>
      </c>
      <c r="C166" s="28" t="s">
        <v>440</v>
      </c>
      <c r="D166" s="9"/>
    </row>
    <row r="167" spans="1:4" ht="19.5" hidden="1">
      <c r="A167" s="28" t="s">
        <v>180</v>
      </c>
      <c r="B167" s="28" t="s">
        <v>279</v>
      </c>
      <c r="C167" s="28" t="s">
        <v>441</v>
      </c>
      <c r="D167" s="9"/>
    </row>
    <row r="168" spans="1:4" ht="19.5" hidden="1">
      <c r="A168" s="28" t="s">
        <v>181</v>
      </c>
      <c r="B168" s="28" t="s">
        <v>285</v>
      </c>
      <c r="C168" s="28" t="s">
        <v>442</v>
      </c>
      <c r="D168" s="9"/>
    </row>
    <row r="169" spans="1:4" ht="19.5" hidden="1">
      <c r="A169" s="28" t="s">
        <v>182</v>
      </c>
      <c r="B169" s="28" t="s">
        <v>285</v>
      </c>
      <c r="C169" s="28" t="s">
        <v>443</v>
      </c>
      <c r="D169" s="9"/>
    </row>
    <row r="170" spans="1:4" ht="19.5" hidden="1">
      <c r="A170" s="28" t="s">
        <v>183</v>
      </c>
      <c r="B170" s="28" t="s">
        <v>285</v>
      </c>
      <c r="C170" s="28" t="s">
        <v>444</v>
      </c>
      <c r="D170" s="9"/>
    </row>
    <row r="171" spans="1:4" ht="19.5" hidden="1">
      <c r="A171" s="28" t="s">
        <v>184</v>
      </c>
      <c r="B171" s="28" t="s">
        <v>285</v>
      </c>
      <c r="C171" s="28" t="s">
        <v>445</v>
      </c>
      <c r="D171" s="9"/>
    </row>
    <row r="172" spans="1:4" ht="19.5" hidden="1">
      <c r="A172" s="28" t="s">
        <v>185</v>
      </c>
      <c r="B172" s="28" t="s">
        <v>285</v>
      </c>
      <c r="C172" s="28" t="s">
        <v>446</v>
      </c>
      <c r="D172" s="9"/>
    </row>
    <row r="173" spans="1:4" ht="19.5" hidden="1">
      <c r="A173" s="28" t="s">
        <v>186</v>
      </c>
      <c r="B173" s="28" t="s">
        <v>277</v>
      </c>
      <c r="C173" s="28" t="s">
        <v>447</v>
      </c>
      <c r="D173" s="9"/>
    </row>
    <row r="174" spans="1:4" ht="19.5" hidden="1">
      <c r="A174" s="28" t="s">
        <v>187</v>
      </c>
      <c r="B174" s="28" t="s">
        <v>289</v>
      </c>
      <c r="C174" s="28" t="s">
        <v>448</v>
      </c>
      <c r="D174" s="9"/>
    </row>
    <row r="175" spans="1:4" ht="19.5" hidden="1">
      <c r="A175" s="28" t="s">
        <v>188</v>
      </c>
      <c r="B175" s="28" t="s">
        <v>285</v>
      </c>
      <c r="C175" s="28" t="s">
        <v>449</v>
      </c>
      <c r="D175" s="9"/>
    </row>
    <row r="176" spans="1:4" ht="19.5" hidden="1">
      <c r="A176" s="28" t="s">
        <v>189</v>
      </c>
      <c r="B176" s="28" t="s">
        <v>289</v>
      </c>
      <c r="C176" s="28" t="s">
        <v>450</v>
      </c>
      <c r="D176" s="9"/>
    </row>
    <row r="177" spans="1:4" ht="19.5" hidden="1">
      <c r="A177" s="28" t="s">
        <v>190</v>
      </c>
      <c r="B177" s="28" t="s">
        <v>289</v>
      </c>
      <c r="C177" s="28" t="s">
        <v>451</v>
      </c>
      <c r="D177" s="9"/>
    </row>
    <row r="178" spans="1:4" ht="19.5" hidden="1">
      <c r="A178" s="28" t="s">
        <v>191</v>
      </c>
      <c r="B178" s="28" t="s">
        <v>277</v>
      </c>
      <c r="C178" s="28" t="s">
        <v>452</v>
      </c>
      <c r="D178" s="9"/>
    </row>
    <row r="179" spans="1:4" ht="19.5" hidden="1">
      <c r="A179" s="28" t="s">
        <v>192</v>
      </c>
      <c r="B179" s="28" t="s">
        <v>285</v>
      </c>
      <c r="C179" s="28" t="s">
        <v>453</v>
      </c>
      <c r="D179" s="9"/>
    </row>
    <row r="180" spans="1:4" ht="19.5" hidden="1">
      <c r="A180" s="28" t="s">
        <v>193</v>
      </c>
      <c r="B180" s="28" t="s">
        <v>279</v>
      </c>
      <c r="C180" s="28" t="s">
        <v>454</v>
      </c>
      <c r="D180" s="9"/>
    </row>
    <row r="181" spans="1:4" ht="19.5" hidden="1">
      <c r="A181" s="28" t="s">
        <v>194</v>
      </c>
      <c r="B181" s="28" t="s">
        <v>279</v>
      </c>
      <c r="C181" s="28" t="s">
        <v>455</v>
      </c>
      <c r="D181" s="9"/>
    </row>
    <row r="182" spans="1:4" ht="19.5" hidden="1">
      <c r="A182" s="28" t="s">
        <v>195</v>
      </c>
      <c r="B182" s="28" t="s">
        <v>283</v>
      </c>
      <c r="C182" s="28" t="s">
        <v>456</v>
      </c>
      <c r="D182" s="9"/>
    </row>
    <row r="183" spans="1:4" ht="19.5" hidden="1">
      <c r="A183" s="28" t="s">
        <v>196</v>
      </c>
      <c r="B183" s="28" t="s">
        <v>277</v>
      </c>
      <c r="C183" s="28" t="s">
        <v>457</v>
      </c>
      <c r="D183" s="9"/>
    </row>
    <row r="184" spans="1:4" ht="19.5" hidden="1">
      <c r="A184" s="28" t="s">
        <v>197</v>
      </c>
      <c r="B184" s="28" t="s">
        <v>289</v>
      </c>
      <c r="C184" s="28" t="s">
        <v>458</v>
      </c>
      <c r="D184" s="9"/>
    </row>
    <row r="185" spans="1:4" ht="19.5" hidden="1">
      <c r="A185" s="28" t="s">
        <v>198</v>
      </c>
      <c r="B185" s="28" t="s">
        <v>277</v>
      </c>
      <c r="C185" s="28" t="s">
        <v>459</v>
      </c>
      <c r="D185" s="9"/>
    </row>
    <row r="186" spans="1:4" ht="19.5" hidden="1">
      <c r="A186" s="28" t="s">
        <v>199</v>
      </c>
      <c r="B186" s="28" t="s">
        <v>283</v>
      </c>
      <c r="C186" s="28" t="s">
        <v>460</v>
      </c>
      <c r="D186" s="9"/>
    </row>
    <row r="187" spans="1:4" ht="19.5" hidden="1">
      <c r="A187" s="28" t="s">
        <v>200</v>
      </c>
      <c r="B187" s="28" t="s">
        <v>279</v>
      </c>
      <c r="C187" s="28" t="s">
        <v>461</v>
      </c>
      <c r="D187" s="9"/>
    </row>
    <row r="188" spans="1:4" ht="19.5" hidden="1">
      <c r="A188" s="28" t="s">
        <v>201</v>
      </c>
      <c r="B188" s="28" t="s">
        <v>279</v>
      </c>
      <c r="C188" s="28" t="s">
        <v>462</v>
      </c>
      <c r="D188" s="9"/>
    </row>
    <row r="189" spans="1:4" ht="19.5" hidden="1">
      <c r="A189" s="28" t="s">
        <v>202</v>
      </c>
      <c r="B189" s="28" t="s">
        <v>283</v>
      </c>
      <c r="C189" s="28" t="s">
        <v>463</v>
      </c>
      <c r="D189" s="9"/>
    </row>
    <row r="190" spans="1:4" ht="19.5" hidden="1">
      <c r="A190" s="28" t="s">
        <v>203</v>
      </c>
      <c r="B190" s="28" t="s">
        <v>283</v>
      </c>
      <c r="C190" s="28" t="s">
        <v>464</v>
      </c>
      <c r="D190" s="9"/>
    </row>
    <row r="191" spans="1:4" ht="19.5" hidden="1">
      <c r="A191" s="28" t="s">
        <v>204</v>
      </c>
      <c r="B191" s="28" t="s">
        <v>289</v>
      </c>
      <c r="C191" s="28" t="s">
        <v>465</v>
      </c>
      <c r="D191" s="9"/>
    </row>
    <row r="192" spans="1:4" ht="19.5" hidden="1">
      <c r="A192" s="28" t="s">
        <v>205</v>
      </c>
      <c r="B192" s="28" t="s">
        <v>289</v>
      </c>
      <c r="C192" s="28" t="s">
        <v>466</v>
      </c>
      <c r="D192" s="9"/>
    </row>
    <row r="193" spans="1:4" ht="19.5" hidden="1">
      <c r="A193" s="28" t="s">
        <v>206</v>
      </c>
      <c r="B193" s="28" t="s">
        <v>289</v>
      </c>
      <c r="C193" s="28" t="s">
        <v>467</v>
      </c>
      <c r="D193" s="9"/>
    </row>
    <row r="194" spans="1:4" ht="19.5" hidden="1">
      <c r="A194" s="28" t="s">
        <v>207</v>
      </c>
      <c r="B194" s="28" t="s">
        <v>319</v>
      </c>
      <c r="C194" s="28" t="s">
        <v>468</v>
      </c>
      <c r="D194" s="9"/>
    </row>
    <row r="195" spans="1:4" ht="19.5" hidden="1">
      <c r="A195" s="28" t="s">
        <v>208</v>
      </c>
      <c r="B195" s="28" t="s">
        <v>289</v>
      </c>
      <c r="C195" s="28" t="s">
        <v>469</v>
      </c>
      <c r="D195" s="9"/>
    </row>
    <row r="196" spans="1:4" ht="19.5" hidden="1">
      <c r="A196" s="28" t="s">
        <v>209</v>
      </c>
      <c r="B196" s="28" t="s">
        <v>279</v>
      </c>
      <c r="C196" s="28" t="s">
        <v>470</v>
      </c>
      <c r="D196" s="9"/>
    </row>
    <row r="197" spans="1:4" ht="19.5" hidden="1">
      <c r="A197" s="28" t="s">
        <v>210</v>
      </c>
      <c r="B197" s="28" t="s">
        <v>283</v>
      </c>
      <c r="C197" s="28" t="s">
        <v>471</v>
      </c>
      <c r="D197" s="9"/>
    </row>
    <row r="198" spans="1:4" ht="19.5" hidden="1">
      <c r="A198" s="28" t="s">
        <v>211</v>
      </c>
      <c r="B198" s="28" t="s">
        <v>277</v>
      </c>
      <c r="C198" s="28" t="s">
        <v>472</v>
      </c>
      <c r="D198" s="9"/>
    </row>
    <row r="199" spans="1:4" ht="19.5" hidden="1">
      <c r="A199" s="28" t="s">
        <v>212</v>
      </c>
      <c r="B199" s="28" t="s">
        <v>283</v>
      </c>
      <c r="C199" s="28" t="s">
        <v>473</v>
      </c>
      <c r="D199" s="9"/>
    </row>
    <row r="200" spans="1:4" ht="19.5" hidden="1">
      <c r="A200" s="28" t="s">
        <v>213</v>
      </c>
      <c r="B200" s="28" t="s">
        <v>283</v>
      </c>
      <c r="C200" s="28" t="s">
        <v>474</v>
      </c>
      <c r="D200" s="9"/>
    </row>
    <row r="201" spans="1:4" ht="19.5" hidden="1">
      <c r="A201" s="28" t="s">
        <v>214</v>
      </c>
      <c r="B201" s="28" t="s">
        <v>283</v>
      </c>
      <c r="C201" s="28" t="s">
        <v>475</v>
      </c>
      <c r="D201" s="9"/>
    </row>
    <row r="202" spans="1:4" ht="19.5" hidden="1">
      <c r="A202" s="28" t="s">
        <v>215</v>
      </c>
      <c r="B202" s="28" t="s">
        <v>277</v>
      </c>
      <c r="C202" s="28" t="s">
        <v>476</v>
      </c>
      <c r="D202" s="9"/>
    </row>
    <row r="203" spans="1:4" ht="19.5" hidden="1">
      <c r="A203" s="28" t="s">
        <v>216</v>
      </c>
      <c r="B203" s="28" t="s">
        <v>279</v>
      </c>
      <c r="C203" s="28" t="s">
        <v>477</v>
      </c>
      <c r="D203" s="9"/>
    </row>
    <row r="204" spans="1:4" ht="19.5" hidden="1">
      <c r="A204" s="28" t="s">
        <v>217</v>
      </c>
      <c r="B204" s="28" t="s">
        <v>277</v>
      </c>
      <c r="C204" s="28" t="s">
        <v>478</v>
      </c>
      <c r="D204" s="9"/>
    </row>
    <row r="205" spans="1:4" ht="19.5" hidden="1">
      <c r="A205" s="28" t="s">
        <v>218</v>
      </c>
      <c r="B205" s="28" t="s">
        <v>279</v>
      </c>
      <c r="C205" s="28" t="s">
        <v>479</v>
      </c>
      <c r="D205" s="9"/>
    </row>
    <row r="206" spans="1:4" ht="19.5" hidden="1">
      <c r="A206" s="28" t="s">
        <v>219</v>
      </c>
      <c r="B206" s="28" t="s">
        <v>283</v>
      </c>
      <c r="C206" s="28" t="s">
        <v>480</v>
      </c>
      <c r="D206" s="9"/>
    </row>
    <row r="207" spans="1:4" ht="19.5" hidden="1">
      <c r="A207" s="28" t="s">
        <v>220</v>
      </c>
      <c r="B207" s="28" t="s">
        <v>283</v>
      </c>
      <c r="C207" s="28" t="s">
        <v>481</v>
      </c>
      <c r="D207" s="9"/>
    </row>
    <row r="208" spans="1:4" ht="19.5" hidden="1">
      <c r="A208" s="28" t="s">
        <v>221</v>
      </c>
      <c r="B208" s="28" t="s">
        <v>283</v>
      </c>
      <c r="C208" s="28" t="s">
        <v>482</v>
      </c>
      <c r="D208" s="9"/>
    </row>
    <row r="209" spans="1:4" ht="19.5" hidden="1">
      <c r="A209" s="28" t="s">
        <v>222</v>
      </c>
      <c r="B209" s="28" t="s">
        <v>279</v>
      </c>
      <c r="C209" s="28" t="s">
        <v>483</v>
      </c>
      <c r="D209" s="9"/>
    </row>
    <row r="210" spans="1:4" ht="19.5" hidden="1">
      <c r="A210" s="28" t="s">
        <v>223</v>
      </c>
      <c r="B210" s="28" t="s">
        <v>283</v>
      </c>
      <c r="C210" s="28" t="s">
        <v>484</v>
      </c>
      <c r="D210" s="9"/>
    </row>
    <row r="211" spans="1:4" ht="19.5" hidden="1">
      <c r="A211" s="28" t="s">
        <v>224</v>
      </c>
      <c r="B211" s="28" t="s">
        <v>283</v>
      </c>
      <c r="C211" s="28" t="s">
        <v>485</v>
      </c>
      <c r="D211" s="9"/>
    </row>
    <row r="212" spans="1:4" ht="19.5" hidden="1">
      <c r="A212" s="28" t="s">
        <v>225</v>
      </c>
      <c r="B212" s="28" t="s">
        <v>289</v>
      </c>
      <c r="C212" s="28" t="s">
        <v>486</v>
      </c>
      <c r="D212" s="9"/>
    </row>
    <row r="213" spans="1:4" ht="19.5" hidden="1">
      <c r="A213" s="28" t="s">
        <v>226</v>
      </c>
      <c r="B213" s="28" t="s">
        <v>279</v>
      </c>
      <c r="C213" s="28" t="s">
        <v>487</v>
      </c>
      <c r="D213" s="9"/>
    </row>
    <row r="214" spans="1:4" ht="19.5" hidden="1">
      <c r="A214" s="28" t="s">
        <v>227</v>
      </c>
      <c r="B214" s="28" t="s">
        <v>283</v>
      </c>
      <c r="C214" s="28" t="s">
        <v>488</v>
      </c>
      <c r="D214" s="9"/>
    </row>
    <row r="215" spans="1:4" ht="19.5" hidden="1">
      <c r="A215" s="28" t="s">
        <v>228</v>
      </c>
      <c r="B215" s="28" t="s">
        <v>279</v>
      </c>
      <c r="C215" s="28" t="s">
        <v>489</v>
      </c>
      <c r="D215" s="9"/>
    </row>
    <row r="216" spans="1:4" ht="19.5" hidden="1">
      <c r="A216" s="28" t="s">
        <v>229</v>
      </c>
      <c r="B216" s="28" t="s">
        <v>279</v>
      </c>
      <c r="C216" s="28" t="s">
        <v>490</v>
      </c>
      <c r="D216" s="9"/>
    </row>
    <row r="217" spans="1:4" ht="19.5" hidden="1">
      <c r="A217" s="28" t="s">
        <v>230</v>
      </c>
      <c r="B217" s="28" t="s">
        <v>277</v>
      </c>
      <c r="C217" s="28" t="s">
        <v>491</v>
      </c>
      <c r="D217" s="9"/>
    </row>
    <row r="218" spans="1:4" ht="19.5" hidden="1">
      <c r="A218" s="28" t="s">
        <v>231</v>
      </c>
      <c r="B218" s="28" t="s">
        <v>277</v>
      </c>
      <c r="C218" s="28" t="s">
        <v>492</v>
      </c>
      <c r="D218" s="9"/>
    </row>
    <row r="219" spans="1:4" ht="19.5" hidden="1">
      <c r="A219" s="28" t="s">
        <v>232</v>
      </c>
      <c r="B219" s="28" t="s">
        <v>277</v>
      </c>
      <c r="C219" s="28" t="s">
        <v>493</v>
      </c>
      <c r="D219" s="9"/>
    </row>
    <row r="220" spans="1:4" ht="19.5" hidden="1">
      <c r="A220" s="28" t="s">
        <v>233</v>
      </c>
      <c r="B220" s="28" t="s">
        <v>283</v>
      </c>
      <c r="C220" s="28" t="s">
        <v>494</v>
      </c>
      <c r="D220" s="9"/>
    </row>
    <row r="221" spans="1:4" ht="19.5" hidden="1">
      <c r="A221" s="28" t="s">
        <v>234</v>
      </c>
      <c r="B221" s="28" t="s">
        <v>285</v>
      </c>
      <c r="C221" s="28" t="s">
        <v>495</v>
      </c>
      <c r="D221" s="9"/>
    </row>
    <row r="222" spans="1:4" ht="19.5" hidden="1">
      <c r="A222" s="28" t="s">
        <v>235</v>
      </c>
      <c r="B222" s="28" t="s">
        <v>285</v>
      </c>
      <c r="C222" s="28" t="s">
        <v>496</v>
      </c>
      <c r="D222" s="9"/>
    </row>
    <row r="223" spans="1:4" ht="19.5" hidden="1">
      <c r="A223" s="28" t="s">
        <v>236</v>
      </c>
      <c r="B223" s="28" t="s">
        <v>289</v>
      </c>
      <c r="C223" s="28" t="s">
        <v>497</v>
      </c>
      <c r="D223" s="9"/>
    </row>
    <row r="224" spans="1:4" ht="19.5" hidden="1">
      <c r="A224" s="28" t="s">
        <v>237</v>
      </c>
      <c r="B224" s="28" t="s">
        <v>277</v>
      </c>
      <c r="C224" s="28" t="s">
        <v>498</v>
      </c>
      <c r="D224" s="9"/>
    </row>
    <row r="225" spans="1:4" ht="19.5" hidden="1">
      <c r="A225" s="28" t="s">
        <v>238</v>
      </c>
      <c r="B225" s="28" t="s">
        <v>283</v>
      </c>
      <c r="C225" s="28" t="s">
        <v>499</v>
      </c>
      <c r="D225" s="9"/>
    </row>
    <row r="226" spans="1:4" ht="19.5" hidden="1">
      <c r="A226" s="28" t="s">
        <v>239</v>
      </c>
      <c r="B226" s="28" t="s">
        <v>277</v>
      </c>
      <c r="C226" s="28" t="s">
        <v>500</v>
      </c>
      <c r="D226" s="9"/>
    </row>
    <row r="227" spans="1:4" ht="19.5" hidden="1">
      <c r="A227" s="28" t="s">
        <v>240</v>
      </c>
      <c r="B227" s="28" t="s">
        <v>277</v>
      </c>
      <c r="C227" s="28" t="s">
        <v>501</v>
      </c>
      <c r="D227" s="9"/>
    </row>
    <row r="228" spans="1:4" ht="19.5" hidden="1">
      <c r="A228" s="28" t="s">
        <v>241</v>
      </c>
      <c r="B228" s="28" t="s">
        <v>289</v>
      </c>
      <c r="C228" s="28" t="s">
        <v>502</v>
      </c>
      <c r="D228" s="9"/>
    </row>
    <row r="229" spans="1:4" ht="19.5" hidden="1">
      <c r="A229" s="28" t="s">
        <v>242</v>
      </c>
      <c r="B229" s="28" t="s">
        <v>285</v>
      </c>
      <c r="C229" s="28" t="s">
        <v>503</v>
      </c>
      <c r="D229" s="9"/>
    </row>
    <row r="230" spans="1:4" ht="19.5" hidden="1">
      <c r="A230" s="28" t="s">
        <v>243</v>
      </c>
      <c r="B230" s="28" t="s">
        <v>283</v>
      </c>
      <c r="C230" s="28" t="s">
        <v>504</v>
      </c>
      <c r="D230" s="9"/>
    </row>
    <row r="231" spans="1:4" ht="19.5" hidden="1">
      <c r="A231" s="28" t="s">
        <v>244</v>
      </c>
      <c r="B231" s="28" t="s">
        <v>279</v>
      </c>
      <c r="C231" s="28" t="s">
        <v>505</v>
      </c>
      <c r="D231" s="9"/>
    </row>
    <row r="232" spans="1:4" ht="19.5" hidden="1">
      <c r="A232" s="28" t="s">
        <v>245</v>
      </c>
      <c r="B232" s="28" t="s">
        <v>279</v>
      </c>
      <c r="C232" s="28" t="s">
        <v>506</v>
      </c>
      <c r="D232" s="9"/>
    </row>
    <row r="233" spans="1:4" ht="19.5" hidden="1">
      <c r="A233" s="28" t="s">
        <v>246</v>
      </c>
      <c r="B233" s="28" t="s">
        <v>283</v>
      </c>
      <c r="C233" s="28" t="s">
        <v>507</v>
      </c>
      <c r="D233" s="9"/>
    </row>
    <row r="234" spans="1:4" ht="19.5" hidden="1">
      <c r="A234" s="28" t="s">
        <v>247</v>
      </c>
      <c r="B234" s="28" t="s">
        <v>279</v>
      </c>
      <c r="C234" s="28" t="s">
        <v>508</v>
      </c>
      <c r="D234" s="9"/>
    </row>
    <row r="235" spans="1:4" ht="19.5" hidden="1">
      <c r="A235" s="28" t="s">
        <v>248</v>
      </c>
      <c r="B235" s="28" t="s">
        <v>283</v>
      </c>
      <c r="C235" s="28" t="s">
        <v>509</v>
      </c>
      <c r="D235" s="9"/>
    </row>
    <row r="236" spans="1:4" ht="19.5" hidden="1">
      <c r="A236" s="28" t="s">
        <v>249</v>
      </c>
      <c r="B236" s="28" t="s">
        <v>319</v>
      </c>
      <c r="C236" s="28" t="s">
        <v>510</v>
      </c>
      <c r="D236" s="9"/>
    </row>
    <row r="237" spans="1:4" ht="19.5" hidden="1">
      <c r="A237" s="28" t="s">
        <v>250</v>
      </c>
      <c r="B237" s="28" t="s">
        <v>289</v>
      </c>
      <c r="C237" s="28" t="s">
        <v>511</v>
      </c>
      <c r="D237" s="9"/>
    </row>
    <row r="238" spans="1:4" ht="19.5" hidden="1">
      <c r="A238" s="28" t="s">
        <v>251</v>
      </c>
      <c r="B238" s="28" t="s">
        <v>283</v>
      </c>
      <c r="C238" s="28" t="s">
        <v>512</v>
      </c>
      <c r="D238" s="9"/>
    </row>
    <row r="239" spans="1:4" ht="19.5" hidden="1">
      <c r="A239" s="28" t="s">
        <v>252</v>
      </c>
      <c r="B239" s="28" t="s">
        <v>289</v>
      </c>
      <c r="C239" s="28" t="s">
        <v>513</v>
      </c>
      <c r="D239" s="9"/>
    </row>
    <row r="240" spans="1:4" ht="19.5" hidden="1">
      <c r="A240" s="28" t="s">
        <v>253</v>
      </c>
      <c r="B240" s="28" t="s">
        <v>277</v>
      </c>
      <c r="C240" s="28" t="s">
        <v>514</v>
      </c>
      <c r="D240" s="9"/>
    </row>
    <row r="241" spans="1:4" ht="19.5" hidden="1">
      <c r="A241" s="28" t="s">
        <v>254</v>
      </c>
      <c r="B241" s="28" t="s">
        <v>289</v>
      </c>
      <c r="C241" s="28" t="s">
        <v>515</v>
      </c>
      <c r="D241" s="9"/>
    </row>
    <row r="242" spans="1:4" ht="19.5" hidden="1">
      <c r="A242" s="28" t="s">
        <v>255</v>
      </c>
      <c r="B242" s="28" t="s">
        <v>285</v>
      </c>
      <c r="C242" s="28" t="s">
        <v>516</v>
      </c>
      <c r="D242" s="9"/>
    </row>
    <row r="243" spans="1:4" ht="19.5" hidden="1">
      <c r="A243" s="28" t="s">
        <v>256</v>
      </c>
      <c r="B243" s="28" t="s">
        <v>285</v>
      </c>
      <c r="C243" s="28" t="s">
        <v>517</v>
      </c>
      <c r="D243" s="9"/>
    </row>
    <row r="244" spans="1:4" ht="19.5" hidden="1">
      <c r="A244" s="28" t="s">
        <v>257</v>
      </c>
      <c r="B244" s="28" t="s">
        <v>277</v>
      </c>
      <c r="C244" s="28" t="s">
        <v>518</v>
      </c>
      <c r="D244" s="9"/>
    </row>
    <row r="245" spans="1:4" ht="19.5" hidden="1">
      <c r="A245" s="28" t="s">
        <v>258</v>
      </c>
      <c r="B245" s="28" t="s">
        <v>277</v>
      </c>
      <c r="C245" s="28" t="s">
        <v>519</v>
      </c>
      <c r="D245" s="9"/>
    </row>
    <row r="246" spans="1:4" ht="19.5" hidden="1">
      <c r="A246" s="28" t="s">
        <v>259</v>
      </c>
      <c r="B246" s="28" t="s">
        <v>279</v>
      </c>
      <c r="C246" s="28" t="s">
        <v>520</v>
      </c>
      <c r="D246" s="9"/>
    </row>
    <row r="247" spans="1:4" ht="19.5" hidden="1">
      <c r="A247" s="28" t="s">
        <v>260</v>
      </c>
      <c r="B247" s="28" t="s">
        <v>283</v>
      </c>
      <c r="C247" s="28" t="s">
        <v>521</v>
      </c>
      <c r="D247" s="9"/>
    </row>
    <row r="248" spans="1:4" ht="19.5" hidden="1">
      <c r="A248" s="28" t="s">
        <v>276</v>
      </c>
      <c r="B248" s="28" t="s">
        <v>522</v>
      </c>
      <c r="C248" s="28" t="s">
        <v>523</v>
      </c>
      <c r="D248" s="9"/>
    </row>
  </sheetData>
  <sheetProtection/>
  <mergeCells count="12">
    <mergeCell ref="O1:Q1"/>
    <mergeCell ref="R1:T1"/>
    <mergeCell ref="E1:E2"/>
    <mergeCell ref="H1:H2"/>
    <mergeCell ref="I1:K1"/>
    <mergeCell ref="L1:N1"/>
    <mergeCell ref="F1:F2"/>
    <mergeCell ref="G1:G2"/>
    <mergeCell ref="A1:A2"/>
    <mergeCell ref="B1:B2"/>
    <mergeCell ref="C1:C2"/>
    <mergeCell ref="D1:D2"/>
  </mergeCells>
  <dataValidations count="3">
    <dataValidation type="list" allowBlank="1" showInputMessage="1" showErrorMessage="1" sqref="K3 N3">
      <formula1>"旅行社派車,自備交通工具"</formula1>
    </dataValidation>
    <dataValidation type="whole" allowBlank="1" showInputMessage="1" showErrorMessage="1" sqref="J3 M3">
      <formula1>0</formula1>
      <formula2>9999</formula2>
    </dataValidation>
    <dataValidation type="list" allowBlank="1" showInputMessage="1" showErrorMessage="1" sqref="I3 L3">
      <formula1>"Y,N"</formula1>
    </dataValidation>
  </dataValidations>
  <printOptions gridLines="1"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O10" sqref="O10"/>
    </sheetView>
  </sheetViews>
  <sheetFormatPr defaultColWidth="9.00390625" defaultRowHeight="16.5"/>
  <cols>
    <col min="1" max="1" width="3.125" style="53" customWidth="1"/>
    <col min="2" max="2" width="5.125" style="46" customWidth="1"/>
    <col min="3" max="3" width="4.125" style="46" customWidth="1"/>
    <col min="4" max="4" width="5.625" style="46" customWidth="1"/>
    <col min="5" max="5" width="10.625" style="46" customWidth="1"/>
    <col min="6" max="6" width="9.625" style="46" customWidth="1"/>
    <col min="7" max="7" width="3.625" style="46" customWidth="1"/>
    <col min="8" max="8" width="4.625" style="46" customWidth="1"/>
    <col min="9" max="10" width="3.625" style="50" customWidth="1"/>
    <col min="11" max="11" width="11.625" style="46" hidden="1" customWidth="1"/>
    <col min="12" max="12" width="9.625" style="46" customWidth="1"/>
    <col min="13" max="13" width="10.125" style="46" customWidth="1"/>
    <col min="14" max="15" width="11.625" style="46" customWidth="1"/>
    <col min="16" max="16" width="10.625" style="126" customWidth="1"/>
    <col min="17" max="17" width="9.625" style="126" customWidth="1"/>
    <col min="18" max="19" width="7.125" style="46" customWidth="1"/>
    <col min="20" max="20" width="8.625" style="46" customWidth="1"/>
    <col min="21" max="22" width="9.00390625" style="45" hidden="1" customWidth="1"/>
    <col min="23" max="23" width="11.625" style="45" hidden="1" customWidth="1"/>
    <col min="24" max="25" width="9.00390625" style="45" hidden="1" customWidth="1"/>
    <col min="26" max="16384" width="9.00390625" style="46" customWidth="1"/>
  </cols>
  <sheetData>
    <row r="1" spans="1:20" ht="30" customHeight="1" thickBot="1">
      <c r="A1" s="15" t="s">
        <v>261</v>
      </c>
      <c r="B1" s="44"/>
      <c r="C1" s="198">
        <f>IF('慶賀團團冊（列印版）'!B2="","",'慶賀團團冊（列印版）'!B2)</f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5" s="48" customFormat="1" ht="24.75" customHeight="1">
      <c r="A2" s="216" t="s">
        <v>554</v>
      </c>
      <c r="B2" s="199" t="s">
        <v>555</v>
      </c>
      <c r="C2" s="209" t="s">
        <v>556</v>
      </c>
      <c r="D2" s="209"/>
      <c r="E2" s="209" t="s">
        <v>557</v>
      </c>
      <c r="F2" s="209"/>
      <c r="G2" s="199" t="s">
        <v>576</v>
      </c>
      <c r="H2" s="201" t="s">
        <v>558</v>
      </c>
      <c r="I2" s="202"/>
      <c r="J2" s="203"/>
      <c r="K2" s="199" t="s">
        <v>559</v>
      </c>
      <c r="L2" s="199" t="s">
        <v>560</v>
      </c>
      <c r="M2" s="199" t="s">
        <v>561</v>
      </c>
      <c r="N2" s="199" t="s">
        <v>562</v>
      </c>
      <c r="O2" s="204" t="s">
        <v>577</v>
      </c>
      <c r="P2" s="199" t="s">
        <v>563</v>
      </c>
      <c r="Q2" s="199" t="s">
        <v>564</v>
      </c>
      <c r="R2" s="219" t="s">
        <v>579</v>
      </c>
      <c r="S2" s="219" t="s">
        <v>542</v>
      </c>
      <c r="T2" s="222" t="s">
        <v>549</v>
      </c>
      <c r="U2" s="221" t="s">
        <v>263</v>
      </c>
      <c r="V2" s="218" t="s">
        <v>18</v>
      </c>
      <c r="W2" s="218" t="s">
        <v>524</v>
      </c>
      <c r="X2" s="218" t="s">
        <v>263</v>
      </c>
      <c r="Y2" s="218" t="s">
        <v>525</v>
      </c>
    </row>
    <row r="3" spans="1:25" ht="24.75" customHeight="1" thickBot="1">
      <c r="A3" s="217"/>
      <c r="B3" s="200"/>
      <c r="C3" s="82" t="s">
        <v>565</v>
      </c>
      <c r="D3" s="82" t="s">
        <v>566</v>
      </c>
      <c r="E3" s="86" t="s">
        <v>12</v>
      </c>
      <c r="F3" s="86" t="s">
        <v>13</v>
      </c>
      <c r="G3" s="200"/>
      <c r="H3" s="83" t="s">
        <v>567</v>
      </c>
      <c r="I3" s="84" t="s">
        <v>568</v>
      </c>
      <c r="J3" s="84" t="s">
        <v>569</v>
      </c>
      <c r="K3" s="200"/>
      <c r="L3" s="200"/>
      <c r="M3" s="200"/>
      <c r="N3" s="200"/>
      <c r="O3" s="205"/>
      <c r="P3" s="200"/>
      <c r="Q3" s="200"/>
      <c r="R3" s="220"/>
      <c r="S3" s="220"/>
      <c r="T3" s="223"/>
      <c r="U3" s="221"/>
      <c r="V3" s="218"/>
      <c r="W3" s="218"/>
      <c r="X3" s="218"/>
      <c r="Y3" s="218"/>
    </row>
    <row r="4" spans="1:25" ht="39.75" customHeight="1" thickBot="1">
      <c r="A4" s="214" t="s">
        <v>570</v>
      </c>
      <c r="B4" s="215"/>
      <c r="C4" s="78" t="s">
        <v>571</v>
      </c>
      <c r="D4" s="78" t="s">
        <v>572</v>
      </c>
      <c r="E4" s="78" t="s">
        <v>14</v>
      </c>
      <c r="F4" s="79" t="s">
        <v>573</v>
      </c>
      <c r="G4" s="79" t="s">
        <v>574</v>
      </c>
      <c r="H4" s="79">
        <v>1960</v>
      </c>
      <c r="I4" s="79">
        <v>10</v>
      </c>
      <c r="J4" s="79">
        <v>10</v>
      </c>
      <c r="K4" s="80" t="str">
        <f aca="true" t="shared" si="0" ref="K4:K12">T(CONCATENATE(H4,"/",I4,"/",J4))</f>
        <v>1960/10/10</v>
      </c>
      <c r="L4" s="87">
        <v>123456789</v>
      </c>
      <c r="M4" s="88" t="s">
        <v>2</v>
      </c>
      <c r="N4" s="88" t="s">
        <v>1</v>
      </c>
      <c r="O4" s="88" t="s">
        <v>578</v>
      </c>
      <c r="P4" s="79" t="s">
        <v>575</v>
      </c>
      <c r="Q4" s="79" t="s">
        <v>543</v>
      </c>
      <c r="R4" s="79" t="s">
        <v>553</v>
      </c>
      <c r="S4" s="79" t="s">
        <v>553</v>
      </c>
      <c r="T4" s="43"/>
      <c r="U4" s="27" t="s">
        <v>262</v>
      </c>
      <c r="V4" s="47" t="e">
        <f>'團冊（匯入版）'!$D$3</f>
        <v>#N/A</v>
      </c>
      <c r="W4" s="47" t="e">
        <f>'團冊（匯入版）'!$E$3</f>
        <v>#N/A</v>
      </c>
      <c r="X4" s="45" t="str">
        <f aca="true" t="shared" si="1" ref="X4:X11">IF(U4="僑眷","僑眷","僑胞")</f>
        <v>僑胞</v>
      </c>
      <c r="Y4" s="45">
        <f aca="true" t="shared" si="2" ref="Y4:Y11">IF(U4="僑胞2","1","")</f>
      </c>
    </row>
    <row r="5" spans="1:25" ht="24.75" customHeight="1">
      <c r="A5" s="113">
        <v>1</v>
      </c>
      <c r="B5" s="114" t="s">
        <v>551</v>
      </c>
      <c r="C5" s="115"/>
      <c r="D5" s="115"/>
      <c r="E5" s="115"/>
      <c r="F5" s="116"/>
      <c r="G5" s="116"/>
      <c r="H5" s="116"/>
      <c r="I5" s="116"/>
      <c r="J5" s="116"/>
      <c r="K5" s="117" t="str">
        <f t="shared" si="0"/>
        <v>//</v>
      </c>
      <c r="L5" s="118"/>
      <c r="M5" s="119"/>
      <c r="N5" s="119"/>
      <c r="O5" s="119"/>
      <c r="P5" s="121"/>
      <c r="Q5" s="121"/>
      <c r="R5" s="116"/>
      <c r="S5" s="116"/>
      <c r="T5" s="120"/>
      <c r="U5" s="27" t="s">
        <v>262</v>
      </c>
      <c r="V5" s="47" t="e">
        <f>'團冊（匯入版）'!$D$3</f>
        <v>#N/A</v>
      </c>
      <c r="W5" s="47" t="e">
        <f>'團冊（匯入版）'!$E$3</f>
        <v>#N/A</v>
      </c>
      <c r="X5" s="45" t="str">
        <f t="shared" si="1"/>
        <v>僑胞</v>
      </c>
      <c r="Y5" s="45">
        <f t="shared" si="2"/>
      </c>
    </row>
    <row r="6" spans="1:25" ht="22.5" customHeight="1">
      <c r="A6" s="66">
        <v>2</v>
      </c>
      <c r="B6" s="67" t="s">
        <v>552</v>
      </c>
      <c r="C6" s="69"/>
      <c r="D6" s="69"/>
      <c r="E6" s="69"/>
      <c r="F6" s="103"/>
      <c r="G6" s="103"/>
      <c r="H6" s="103"/>
      <c r="I6" s="103"/>
      <c r="J6" s="103"/>
      <c r="K6" s="104" t="str">
        <f t="shared" si="0"/>
        <v>//</v>
      </c>
      <c r="L6" s="105"/>
      <c r="M6" s="106"/>
      <c r="N6" s="106"/>
      <c r="O6" s="106"/>
      <c r="P6" s="122"/>
      <c r="Q6" s="122"/>
      <c r="R6" s="103"/>
      <c r="S6" s="103"/>
      <c r="T6" s="107"/>
      <c r="U6" s="27" t="s">
        <v>262</v>
      </c>
      <c r="V6" s="47" t="e">
        <f>'團冊（匯入版）'!$D$3</f>
        <v>#N/A</v>
      </c>
      <c r="W6" s="47" t="e">
        <f>'團冊（匯入版）'!$E$3</f>
        <v>#N/A</v>
      </c>
      <c r="X6" s="45" t="str">
        <f t="shared" si="1"/>
        <v>僑胞</v>
      </c>
      <c r="Y6" s="45">
        <f t="shared" si="2"/>
      </c>
    </row>
    <row r="7" spans="1:25" ht="22.5" customHeight="1">
      <c r="A7" s="66">
        <v>3</v>
      </c>
      <c r="B7" s="67" t="s">
        <v>552</v>
      </c>
      <c r="C7" s="69"/>
      <c r="D7" s="69"/>
      <c r="E7" s="69"/>
      <c r="F7" s="103"/>
      <c r="G7" s="103"/>
      <c r="H7" s="103"/>
      <c r="I7" s="103"/>
      <c r="J7" s="103"/>
      <c r="K7" s="104" t="str">
        <f t="shared" si="0"/>
        <v>//</v>
      </c>
      <c r="L7" s="105"/>
      <c r="M7" s="106"/>
      <c r="N7" s="106"/>
      <c r="O7" s="106"/>
      <c r="P7" s="122"/>
      <c r="Q7" s="122"/>
      <c r="R7" s="103"/>
      <c r="S7" s="103"/>
      <c r="T7" s="107"/>
      <c r="U7" s="27" t="s">
        <v>262</v>
      </c>
      <c r="V7" s="47" t="e">
        <f>'團冊（匯入版）'!$D$3</f>
        <v>#N/A</v>
      </c>
      <c r="W7" s="47" t="e">
        <f>'團冊（匯入版）'!$E$3</f>
        <v>#N/A</v>
      </c>
      <c r="X7" s="45" t="str">
        <f t="shared" si="1"/>
        <v>僑胞</v>
      </c>
      <c r="Y7" s="45">
        <f t="shared" si="2"/>
      </c>
    </row>
    <row r="8" spans="1:25" ht="22.5" customHeight="1">
      <c r="A8" s="66">
        <v>4</v>
      </c>
      <c r="B8" s="67" t="s">
        <v>552</v>
      </c>
      <c r="C8" s="69"/>
      <c r="D8" s="69"/>
      <c r="E8" s="69"/>
      <c r="F8" s="103"/>
      <c r="G8" s="103"/>
      <c r="H8" s="103"/>
      <c r="I8" s="103"/>
      <c r="J8" s="103"/>
      <c r="K8" s="104" t="str">
        <f t="shared" si="0"/>
        <v>//</v>
      </c>
      <c r="L8" s="105"/>
      <c r="M8" s="106"/>
      <c r="N8" s="106"/>
      <c r="O8" s="106"/>
      <c r="P8" s="122"/>
      <c r="Q8" s="122"/>
      <c r="R8" s="103"/>
      <c r="S8" s="103"/>
      <c r="T8" s="107"/>
      <c r="U8" s="27" t="s">
        <v>262</v>
      </c>
      <c r="V8" s="47" t="e">
        <f>'團冊（匯入版）'!$D$3</f>
        <v>#N/A</v>
      </c>
      <c r="W8" s="47" t="e">
        <f>'團冊（匯入版）'!$E$3</f>
        <v>#N/A</v>
      </c>
      <c r="X8" s="45" t="str">
        <f t="shared" si="1"/>
        <v>僑胞</v>
      </c>
      <c r="Y8" s="45">
        <f t="shared" si="2"/>
      </c>
    </row>
    <row r="9" spans="1:25" ht="22.5" customHeight="1">
      <c r="A9" s="66">
        <v>5</v>
      </c>
      <c r="B9" s="67" t="s">
        <v>552</v>
      </c>
      <c r="C9" s="69"/>
      <c r="D9" s="69"/>
      <c r="E9" s="69"/>
      <c r="F9" s="103"/>
      <c r="G9" s="103"/>
      <c r="H9" s="103"/>
      <c r="I9" s="103"/>
      <c r="J9" s="103"/>
      <c r="K9" s="104" t="str">
        <f t="shared" si="0"/>
        <v>//</v>
      </c>
      <c r="L9" s="105"/>
      <c r="M9" s="106"/>
      <c r="N9" s="106"/>
      <c r="O9" s="106"/>
      <c r="P9" s="122"/>
      <c r="Q9" s="122"/>
      <c r="R9" s="103"/>
      <c r="S9" s="103"/>
      <c r="T9" s="107"/>
      <c r="U9" s="27" t="s">
        <v>262</v>
      </c>
      <c r="V9" s="47" t="e">
        <f>'團冊（匯入版）'!$D$3</f>
        <v>#N/A</v>
      </c>
      <c r="W9" s="47" t="e">
        <f>'團冊（匯入版）'!$E$3</f>
        <v>#N/A</v>
      </c>
      <c r="X9" s="45" t="str">
        <f t="shared" si="1"/>
        <v>僑胞</v>
      </c>
      <c r="Y9" s="45">
        <f t="shared" si="2"/>
      </c>
    </row>
    <row r="10" spans="1:25" ht="22.5" customHeight="1">
      <c r="A10" s="66">
        <v>6</v>
      </c>
      <c r="B10" s="67" t="s">
        <v>552</v>
      </c>
      <c r="C10" s="69"/>
      <c r="D10" s="69"/>
      <c r="E10" s="69"/>
      <c r="F10" s="103"/>
      <c r="G10" s="103"/>
      <c r="H10" s="103"/>
      <c r="I10" s="103"/>
      <c r="J10" s="103"/>
      <c r="K10" s="104" t="str">
        <f t="shared" si="0"/>
        <v>//</v>
      </c>
      <c r="L10" s="105"/>
      <c r="M10" s="106"/>
      <c r="N10" s="106"/>
      <c r="O10" s="106"/>
      <c r="P10" s="122"/>
      <c r="Q10" s="122"/>
      <c r="R10" s="103"/>
      <c r="S10" s="103"/>
      <c r="T10" s="107"/>
      <c r="U10" s="27" t="s">
        <v>262</v>
      </c>
      <c r="V10" s="47" t="e">
        <f>'團冊（匯入版）'!$D$3</f>
        <v>#N/A</v>
      </c>
      <c r="W10" s="47" t="e">
        <f>'團冊（匯入版）'!$E$3</f>
        <v>#N/A</v>
      </c>
      <c r="X10" s="45" t="str">
        <f t="shared" si="1"/>
        <v>僑胞</v>
      </c>
      <c r="Y10" s="45">
        <f t="shared" si="2"/>
      </c>
    </row>
    <row r="11" spans="1:25" ht="22.5" customHeight="1">
      <c r="A11" s="66">
        <v>7</v>
      </c>
      <c r="B11" s="67" t="s">
        <v>552</v>
      </c>
      <c r="C11" s="69"/>
      <c r="D11" s="69"/>
      <c r="E11" s="69"/>
      <c r="F11" s="103"/>
      <c r="G11" s="103"/>
      <c r="H11" s="103"/>
      <c r="I11" s="103"/>
      <c r="J11" s="103"/>
      <c r="K11" s="104" t="str">
        <f t="shared" si="0"/>
        <v>//</v>
      </c>
      <c r="L11" s="105"/>
      <c r="M11" s="106"/>
      <c r="N11" s="106"/>
      <c r="O11" s="106"/>
      <c r="P11" s="122"/>
      <c r="Q11" s="122"/>
      <c r="R11" s="103"/>
      <c r="S11" s="103"/>
      <c r="T11" s="107"/>
      <c r="U11" s="27" t="s">
        <v>262</v>
      </c>
      <c r="V11" s="47" t="e">
        <f>'團冊（匯入版）'!$D$3</f>
        <v>#N/A</v>
      </c>
      <c r="W11" s="47" t="e">
        <f>'團冊（匯入版）'!$E$3</f>
        <v>#N/A</v>
      </c>
      <c r="X11" s="45" t="str">
        <f t="shared" si="1"/>
        <v>僑胞</v>
      </c>
      <c r="Y11" s="45">
        <f t="shared" si="2"/>
      </c>
    </row>
    <row r="12" spans="1:25" ht="22.5" customHeight="1" thickBot="1">
      <c r="A12" s="72">
        <v>8</v>
      </c>
      <c r="B12" s="56" t="s">
        <v>552</v>
      </c>
      <c r="C12" s="74"/>
      <c r="D12" s="74"/>
      <c r="E12" s="74"/>
      <c r="F12" s="95"/>
      <c r="G12" s="95"/>
      <c r="H12" s="95"/>
      <c r="I12" s="95"/>
      <c r="J12" s="95"/>
      <c r="K12" s="108" t="str">
        <f t="shared" si="0"/>
        <v>//</v>
      </c>
      <c r="L12" s="109"/>
      <c r="M12" s="110"/>
      <c r="N12" s="110"/>
      <c r="O12" s="110"/>
      <c r="P12" s="123"/>
      <c r="Q12" s="123"/>
      <c r="R12" s="95"/>
      <c r="S12" s="95"/>
      <c r="T12" s="111"/>
      <c r="U12" s="27" t="s">
        <v>262</v>
      </c>
      <c r="V12" s="47" t="e">
        <f>'團冊（匯入版）'!$D$3</f>
        <v>#N/A</v>
      </c>
      <c r="W12" s="47" t="e">
        <f>'團冊（匯入版）'!$E$3</f>
        <v>#N/A</v>
      </c>
      <c r="X12" s="45" t="str">
        <f>IF(U12="僑眷","僑眷","僑胞")</f>
        <v>僑胞</v>
      </c>
      <c r="Y12" s="45">
        <f>IF(U12="僑胞2","1","")</f>
      </c>
    </row>
    <row r="13" spans="1:20" ht="22.5" customHeight="1" thickBot="1">
      <c r="A13" s="49"/>
      <c r="B13" s="8"/>
      <c r="C13" s="8"/>
      <c r="D13" s="8"/>
      <c r="E13" s="8"/>
      <c r="F13" s="8"/>
      <c r="G13" s="8"/>
      <c r="K13" s="8"/>
      <c r="L13" s="8"/>
      <c r="M13" s="51"/>
      <c r="N13" s="51"/>
      <c r="O13" s="51"/>
      <c r="P13" s="124"/>
      <c r="Q13" s="125"/>
      <c r="R13" s="8"/>
      <c r="S13" s="8"/>
      <c r="T13" s="51"/>
    </row>
    <row r="14" spans="1:20" ht="24.75" customHeight="1">
      <c r="A14" s="206" t="s">
        <v>9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8"/>
    </row>
    <row r="15" spans="1:20" ht="69.75" customHeight="1" thickBot="1">
      <c r="A15" s="211" t="s">
        <v>550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3"/>
    </row>
    <row r="16" spans="1:25" s="52" customFormat="1" ht="79.5" customHeight="1">
      <c r="A16" s="210" t="s">
        <v>541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45"/>
      <c r="V16" s="45"/>
      <c r="W16" s="45"/>
      <c r="X16" s="45"/>
      <c r="Y16" s="45"/>
    </row>
    <row r="19" ht="16.5">
      <c r="G19" s="54"/>
    </row>
  </sheetData>
  <sheetProtection/>
  <mergeCells count="26">
    <mergeCell ref="Y2:Y3"/>
    <mergeCell ref="R2:R3"/>
    <mergeCell ref="S2:S3"/>
    <mergeCell ref="U2:U3"/>
    <mergeCell ref="V2:V3"/>
    <mergeCell ref="W2:W3"/>
    <mergeCell ref="T2:T3"/>
    <mergeCell ref="B2:B3"/>
    <mergeCell ref="G2:G3"/>
    <mergeCell ref="K2:K3"/>
    <mergeCell ref="X2:X3"/>
    <mergeCell ref="A14:T14"/>
    <mergeCell ref="C2:D2"/>
    <mergeCell ref="E2:F2"/>
    <mergeCell ref="A16:T16"/>
    <mergeCell ref="A15:T15"/>
    <mergeCell ref="A4:B4"/>
    <mergeCell ref="N2:N3"/>
    <mergeCell ref="Q2:Q3"/>
    <mergeCell ref="P2:P3"/>
    <mergeCell ref="A2:A3"/>
    <mergeCell ref="C1:T1"/>
    <mergeCell ref="L2:L3"/>
    <mergeCell ref="H2:J2"/>
    <mergeCell ref="M2:M3"/>
    <mergeCell ref="O2:O3"/>
  </mergeCells>
  <dataValidations count="7">
    <dataValidation type="list" allowBlank="1" showInputMessage="1" showErrorMessage="1" sqref="G5:G11">
      <formula1>"男,女"</formula1>
    </dataValidation>
    <dataValidation type="list" allowBlank="1" showInputMessage="1" showErrorMessage="1" sqref="R5:S12">
      <formula1>"Y,N"</formula1>
    </dataValidation>
    <dataValidation type="list" allowBlank="1" showInputMessage="1" showErrorMessage="1" sqref="U4:U12">
      <formula1>"僑胞,僑胞2,僑眷"</formula1>
    </dataValidation>
    <dataValidation type="list" allowBlank="1" showInputMessage="1" showErrorMessage="1" sqref="Q1:Q65536">
      <formula1>"僑務委員,僑務顧問,僑務促進委員,僑務諮詢委員"</formula1>
    </dataValidation>
    <dataValidation type="whole" allowBlank="1" showInputMessage="1" showErrorMessage="1" errorTitle="年份錯誤" error="請輸入正確年份" sqref="H1:H65536">
      <formula1>1900</formula1>
      <formula2>2013</formula2>
    </dataValidation>
    <dataValidation type="list" allowBlank="1" showInputMessage="1" showErrorMessage="1" sqref="I1:I65536">
      <formula1>"01,02,03,04,05,06,07,08,09,10,11,12"</formula1>
    </dataValidation>
    <dataValidation type="list" allowBlank="1" showInputMessage="1" showErrorMessage="1" sqref="J1:J65536">
      <formula1>"01,02,03,04,05,06,07,08,09,10,11,12,13,14,15,16,17,18,19,20,21,22,23,24,25,26,27,28,29,30,31"</formula1>
    </dataValidation>
  </dataValidations>
  <printOptions horizontalCentered="1"/>
  <pageMargins left="0.1968503937007874" right="0.1968503937007874" top="0.8661417322834646" bottom="0.7086614173228347" header="0.4724409448818898" footer="0.2755905511811024"/>
  <pageSetup horizontalDpi="600" verticalDpi="600" orientation="landscape" paperSize="9" r:id="rId3"/>
  <headerFooter alignWithMargins="0">
    <oddHeader>&amp;C&amp;"標楷體,標準"&amp;18中華民國&amp;"Times New Roman,標準" &amp;"標楷體,標準"102 年十月慶典回國僑胞慶賀團團員清冊</oddHeader>
    <oddFooter>&amp;C&amp;"Times New Roman,標準"&amp;P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1">
      <selection activeCell="Q5" sqref="Q5"/>
    </sheetView>
  </sheetViews>
  <sheetFormatPr defaultColWidth="9.00390625" defaultRowHeight="16.5"/>
  <cols>
    <col min="1" max="1" width="3.125" style="53" customWidth="1"/>
    <col min="2" max="2" width="5.125" style="46" customWidth="1"/>
    <col min="3" max="3" width="4.125" style="46" customWidth="1"/>
    <col min="4" max="4" width="5.625" style="46" customWidth="1"/>
    <col min="5" max="5" width="10.625" style="46" customWidth="1"/>
    <col min="6" max="6" width="9.625" style="46" customWidth="1"/>
    <col min="7" max="7" width="3.625" style="46" customWidth="1"/>
    <col min="8" max="8" width="4.625" style="46" customWidth="1"/>
    <col min="9" max="10" width="3.625" style="50" customWidth="1"/>
    <col min="11" max="11" width="11.625" style="46" hidden="1" customWidth="1"/>
    <col min="12" max="12" width="9.625" style="46" customWidth="1"/>
    <col min="13" max="13" width="10.125" style="46" customWidth="1"/>
    <col min="14" max="15" width="11.625" style="46" customWidth="1"/>
    <col min="16" max="16" width="10.625" style="126" customWidth="1"/>
    <col min="17" max="17" width="9.625" style="126" customWidth="1"/>
    <col min="18" max="19" width="7.125" style="46" customWidth="1"/>
    <col min="20" max="20" width="8.625" style="46" customWidth="1"/>
    <col min="21" max="22" width="9.00390625" style="45" hidden="1" customWidth="1"/>
    <col min="23" max="23" width="11.625" style="45" hidden="1" customWidth="1"/>
    <col min="24" max="25" width="9.00390625" style="45" hidden="1" customWidth="1"/>
    <col min="26" max="16384" width="9.00390625" style="46" customWidth="1"/>
  </cols>
  <sheetData>
    <row r="1" spans="1:20" ht="30" customHeight="1" thickBot="1">
      <c r="A1" s="15" t="s">
        <v>261</v>
      </c>
      <c r="B1" s="44"/>
      <c r="C1" s="198">
        <f>IF('慶賀團團冊（列印版）'!B2="","",'慶賀團團冊（列印版）'!B2)</f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5" s="48" customFormat="1" ht="24.75" customHeight="1">
      <c r="A2" s="228" t="s">
        <v>554</v>
      </c>
      <c r="B2" s="225" t="s">
        <v>555</v>
      </c>
      <c r="C2" s="230" t="s">
        <v>556</v>
      </c>
      <c r="D2" s="209"/>
      <c r="E2" s="209" t="s">
        <v>557</v>
      </c>
      <c r="F2" s="209"/>
      <c r="G2" s="199" t="s">
        <v>576</v>
      </c>
      <c r="H2" s="231" t="s">
        <v>558</v>
      </c>
      <c r="I2" s="232"/>
      <c r="J2" s="233"/>
      <c r="K2" s="199" t="s">
        <v>559</v>
      </c>
      <c r="L2" s="199" t="s">
        <v>560</v>
      </c>
      <c r="M2" s="199" t="s">
        <v>561</v>
      </c>
      <c r="N2" s="199" t="s">
        <v>562</v>
      </c>
      <c r="O2" s="234" t="s">
        <v>577</v>
      </c>
      <c r="P2" s="225" t="s">
        <v>563</v>
      </c>
      <c r="Q2" s="199" t="s">
        <v>564</v>
      </c>
      <c r="R2" s="219" t="s">
        <v>579</v>
      </c>
      <c r="S2" s="219" t="s">
        <v>542</v>
      </c>
      <c r="T2" s="222" t="s">
        <v>549</v>
      </c>
      <c r="U2" s="221" t="s">
        <v>263</v>
      </c>
      <c r="V2" s="218" t="s">
        <v>18</v>
      </c>
      <c r="W2" s="218" t="s">
        <v>524</v>
      </c>
      <c r="X2" s="218" t="s">
        <v>263</v>
      </c>
      <c r="Y2" s="218" t="s">
        <v>525</v>
      </c>
    </row>
    <row r="3" spans="1:25" ht="24.75" customHeight="1" thickBot="1">
      <c r="A3" s="229"/>
      <c r="B3" s="226"/>
      <c r="C3" s="81" t="s">
        <v>565</v>
      </c>
      <c r="D3" s="56" t="s">
        <v>566</v>
      </c>
      <c r="E3" s="85" t="s">
        <v>12</v>
      </c>
      <c r="F3" s="85" t="s">
        <v>13</v>
      </c>
      <c r="G3" s="224"/>
      <c r="H3" s="95" t="s">
        <v>567</v>
      </c>
      <c r="I3" s="96" t="s">
        <v>568</v>
      </c>
      <c r="J3" s="96" t="s">
        <v>569</v>
      </c>
      <c r="K3" s="224"/>
      <c r="L3" s="224"/>
      <c r="M3" s="224"/>
      <c r="N3" s="224"/>
      <c r="O3" s="235"/>
      <c r="P3" s="226"/>
      <c r="Q3" s="224"/>
      <c r="R3" s="227"/>
      <c r="S3" s="227"/>
      <c r="T3" s="236"/>
      <c r="U3" s="221"/>
      <c r="V3" s="218"/>
      <c r="W3" s="218"/>
      <c r="X3" s="218"/>
      <c r="Y3" s="218"/>
    </row>
    <row r="4" spans="1:25" ht="39.75" customHeight="1" thickBot="1">
      <c r="A4" s="214" t="s">
        <v>570</v>
      </c>
      <c r="B4" s="215"/>
      <c r="C4" s="78" t="s">
        <v>571</v>
      </c>
      <c r="D4" s="78" t="s">
        <v>572</v>
      </c>
      <c r="E4" s="78" t="s">
        <v>14</v>
      </c>
      <c r="F4" s="79" t="s">
        <v>573</v>
      </c>
      <c r="G4" s="79" t="s">
        <v>574</v>
      </c>
      <c r="H4" s="79">
        <v>1960</v>
      </c>
      <c r="I4" s="79">
        <v>10</v>
      </c>
      <c r="J4" s="79">
        <v>10</v>
      </c>
      <c r="K4" s="80" t="str">
        <f aca="true" t="shared" si="0" ref="K4:K11">T(CONCATENATE(H4,"/",I4,"/",J4))</f>
        <v>1960/10/10</v>
      </c>
      <c r="L4" s="87">
        <v>123456789</v>
      </c>
      <c r="M4" s="88" t="s">
        <v>2</v>
      </c>
      <c r="N4" s="88" t="s">
        <v>1</v>
      </c>
      <c r="O4" s="89" t="s">
        <v>578</v>
      </c>
      <c r="P4" s="79" t="s">
        <v>575</v>
      </c>
      <c r="Q4" s="79" t="s">
        <v>543</v>
      </c>
      <c r="R4" s="79" t="s">
        <v>553</v>
      </c>
      <c r="S4" s="79" t="s">
        <v>553</v>
      </c>
      <c r="T4" s="43"/>
      <c r="U4" s="27" t="s">
        <v>262</v>
      </c>
      <c r="V4" s="47" t="e">
        <f>'團冊（匯入版）'!$D$3</f>
        <v>#N/A</v>
      </c>
      <c r="W4" s="47" t="e">
        <f>'團冊（匯入版）'!$E$3</f>
        <v>#N/A</v>
      </c>
      <c r="X4" s="45" t="str">
        <f aca="true" t="shared" si="1" ref="X4:X11">IF(U4="僑眷","僑眷","僑胞")</f>
        <v>僑胞</v>
      </c>
      <c r="Y4" s="45">
        <f aca="true" t="shared" si="2" ref="Y4:Y11">IF(U4="僑胞2","1","")</f>
      </c>
    </row>
    <row r="5" spans="1:25" ht="24.75" customHeight="1">
      <c r="A5" s="59">
        <v>1</v>
      </c>
      <c r="B5" s="55" t="s">
        <v>551</v>
      </c>
      <c r="C5" s="55"/>
      <c r="D5" s="55"/>
      <c r="E5" s="55"/>
      <c r="F5" s="60"/>
      <c r="G5" s="60"/>
      <c r="H5" s="61"/>
      <c r="I5" s="62"/>
      <c r="J5" s="62"/>
      <c r="K5" s="63" t="str">
        <f t="shared" si="0"/>
        <v>//</v>
      </c>
      <c r="L5" s="60"/>
      <c r="M5" s="60"/>
      <c r="N5" s="64"/>
      <c r="O5" s="64"/>
      <c r="P5" s="127"/>
      <c r="Q5" s="101"/>
      <c r="R5" s="55"/>
      <c r="S5" s="55"/>
      <c r="T5" s="65"/>
      <c r="U5" s="27" t="s">
        <v>262</v>
      </c>
      <c r="V5" s="47" t="e">
        <f>'團冊（匯入版）'!$D$3</f>
        <v>#N/A</v>
      </c>
      <c r="W5" s="47" t="e">
        <f>'團冊（匯入版）'!$E$3</f>
        <v>#N/A</v>
      </c>
      <c r="X5" s="45" t="str">
        <f t="shared" si="1"/>
        <v>僑胞</v>
      </c>
      <c r="Y5" s="45">
        <f t="shared" si="2"/>
      </c>
    </row>
    <row r="6" spans="1:25" ht="22.5" customHeight="1">
      <c r="A6" s="66">
        <v>2</v>
      </c>
      <c r="B6" s="67" t="s">
        <v>552</v>
      </c>
      <c r="C6" s="67"/>
      <c r="D6" s="67"/>
      <c r="E6" s="67"/>
      <c r="F6" s="68"/>
      <c r="G6" s="68"/>
      <c r="H6" s="69"/>
      <c r="I6" s="70"/>
      <c r="J6" s="70"/>
      <c r="K6" s="63" t="str">
        <f t="shared" si="0"/>
        <v>//</v>
      </c>
      <c r="L6" s="68"/>
      <c r="M6" s="68"/>
      <c r="N6" s="63"/>
      <c r="O6" s="63"/>
      <c r="P6" s="128"/>
      <c r="Q6" s="129"/>
      <c r="R6" s="67"/>
      <c r="S6" s="67"/>
      <c r="T6" s="71"/>
      <c r="U6" s="27" t="s">
        <v>262</v>
      </c>
      <c r="V6" s="47" t="e">
        <f>'團冊（匯入版）'!$D$3</f>
        <v>#N/A</v>
      </c>
      <c r="W6" s="47" t="e">
        <f>'團冊（匯入版）'!$E$3</f>
        <v>#N/A</v>
      </c>
      <c r="X6" s="45" t="str">
        <f t="shared" si="1"/>
        <v>僑胞</v>
      </c>
      <c r="Y6" s="45">
        <f t="shared" si="2"/>
      </c>
    </row>
    <row r="7" spans="1:25" ht="22.5" customHeight="1">
      <c r="A7" s="66">
        <v>3</v>
      </c>
      <c r="B7" s="67" t="s">
        <v>552</v>
      </c>
      <c r="C7" s="67"/>
      <c r="D7" s="67"/>
      <c r="E7" s="67"/>
      <c r="F7" s="68"/>
      <c r="G7" s="68"/>
      <c r="H7" s="69"/>
      <c r="I7" s="70"/>
      <c r="J7" s="70"/>
      <c r="K7" s="63" t="str">
        <f t="shared" si="0"/>
        <v>//</v>
      </c>
      <c r="L7" s="68"/>
      <c r="M7" s="68"/>
      <c r="N7" s="63"/>
      <c r="O7" s="63"/>
      <c r="P7" s="128"/>
      <c r="Q7" s="129"/>
      <c r="R7" s="67"/>
      <c r="S7" s="67"/>
      <c r="T7" s="71"/>
      <c r="U7" s="27" t="s">
        <v>262</v>
      </c>
      <c r="V7" s="47" t="e">
        <f>'團冊（匯入版）'!$D$3</f>
        <v>#N/A</v>
      </c>
      <c r="W7" s="47" t="e">
        <f>'團冊（匯入版）'!$E$3</f>
        <v>#N/A</v>
      </c>
      <c r="X7" s="45" t="str">
        <f t="shared" si="1"/>
        <v>僑胞</v>
      </c>
      <c r="Y7" s="45">
        <f t="shared" si="2"/>
      </c>
    </row>
    <row r="8" spans="1:25" ht="22.5" customHeight="1">
      <c r="A8" s="66">
        <v>4</v>
      </c>
      <c r="B8" s="67" t="s">
        <v>552</v>
      </c>
      <c r="C8" s="67"/>
      <c r="D8" s="67"/>
      <c r="E8" s="67"/>
      <c r="F8" s="68"/>
      <c r="G8" s="68"/>
      <c r="H8" s="69"/>
      <c r="I8" s="70"/>
      <c r="J8" s="70"/>
      <c r="K8" s="63" t="str">
        <f t="shared" si="0"/>
        <v>//</v>
      </c>
      <c r="L8" s="68"/>
      <c r="M8" s="68"/>
      <c r="N8" s="63"/>
      <c r="O8" s="63"/>
      <c r="P8" s="128"/>
      <c r="Q8" s="129"/>
      <c r="R8" s="67"/>
      <c r="S8" s="67"/>
      <c r="T8" s="71"/>
      <c r="U8" s="27" t="s">
        <v>262</v>
      </c>
      <c r="V8" s="47" t="e">
        <f>'團冊（匯入版）'!$D$3</f>
        <v>#N/A</v>
      </c>
      <c r="W8" s="47" t="e">
        <f>'團冊（匯入版）'!$E$3</f>
        <v>#N/A</v>
      </c>
      <c r="X8" s="45" t="str">
        <f t="shared" si="1"/>
        <v>僑胞</v>
      </c>
      <c r="Y8" s="45">
        <f t="shared" si="2"/>
      </c>
    </row>
    <row r="9" spans="1:25" ht="22.5" customHeight="1">
      <c r="A9" s="66">
        <v>5</v>
      </c>
      <c r="B9" s="67" t="s">
        <v>552</v>
      </c>
      <c r="C9" s="67"/>
      <c r="D9" s="67"/>
      <c r="E9" s="67"/>
      <c r="F9" s="68"/>
      <c r="G9" s="68"/>
      <c r="H9" s="69"/>
      <c r="I9" s="70"/>
      <c r="J9" s="70"/>
      <c r="K9" s="63" t="str">
        <f t="shared" si="0"/>
        <v>//</v>
      </c>
      <c r="L9" s="68"/>
      <c r="M9" s="68"/>
      <c r="N9" s="63"/>
      <c r="O9" s="63"/>
      <c r="P9" s="128"/>
      <c r="Q9" s="129"/>
      <c r="R9" s="67"/>
      <c r="S9" s="67"/>
      <c r="T9" s="71"/>
      <c r="U9" s="27" t="s">
        <v>262</v>
      </c>
      <c r="V9" s="47" t="e">
        <f>'團冊（匯入版）'!$D$3</f>
        <v>#N/A</v>
      </c>
      <c r="W9" s="47" t="e">
        <f>'團冊（匯入版）'!$E$3</f>
        <v>#N/A</v>
      </c>
      <c r="X9" s="45" t="str">
        <f t="shared" si="1"/>
        <v>僑胞</v>
      </c>
      <c r="Y9" s="45">
        <f t="shared" si="2"/>
      </c>
    </row>
    <row r="10" spans="1:25" ht="22.5" customHeight="1">
      <c r="A10" s="66">
        <v>6</v>
      </c>
      <c r="B10" s="67" t="s">
        <v>552</v>
      </c>
      <c r="C10" s="67"/>
      <c r="D10" s="67"/>
      <c r="E10" s="67"/>
      <c r="F10" s="68"/>
      <c r="G10" s="68"/>
      <c r="H10" s="69"/>
      <c r="I10" s="70"/>
      <c r="J10" s="70"/>
      <c r="K10" s="63" t="str">
        <f t="shared" si="0"/>
        <v>//</v>
      </c>
      <c r="L10" s="68"/>
      <c r="M10" s="68"/>
      <c r="N10" s="63"/>
      <c r="O10" s="63"/>
      <c r="P10" s="128"/>
      <c r="Q10" s="129"/>
      <c r="R10" s="67"/>
      <c r="S10" s="67"/>
      <c r="T10" s="71"/>
      <c r="U10" s="27" t="s">
        <v>262</v>
      </c>
      <c r="V10" s="47" t="e">
        <f>'團冊（匯入版）'!$D$3</f>
        <v>#N/A</v>
      </c>
      <c r="W10" s="47" t="e">
        <f>'團冊（匯入版）'!$E$3</f>
        <v>#N/A</v>
      </c>
      <c r="X10" s="45" t="str">
        <f t="shared" si="1"/>
        <v>僑胞</v>
      </c>
      <c r="Y10" s="45">
        <f t="shared" si="2"/>
      </c>
    </row>
    <row r="11" spans="1:25" ht="22.5" customHeight="1">
      <c r="A11" s="66">
        <v>7</v>
      </c>
      <c r="B11" s="67" t="s">
        <v>552</v>
      </c>
      <c r="C11" s="67"/>
      <c r="D11" s="67"/>
      <c r="E11" s="67"/>
      <c r="F11" s="68"/>
      <c r="G11" s="68"/>
      <c r="H11" s="69"/>
      <c r="I11" s="70"/>
      <c r="J11" s="70"/>
      <c r="K11" s="63" t="str">
        <f t="shared" si="0"/>
        <v>//</v>
      </c>
      <c r="L11" s="68"/>
      <c r="M11" s="68"/>
      <c r="N11" s="63"/>
      <c r="O11" s="63"/>
      <c r="P11" s="128"/>
      <c r="Q11" s="129"/>
      <c r="R11" s="67"/>
      <c r="S11" s="67"/>
      <c r="T11" s="71"/>
      <c r="U11" s="27" t="s">
        <v>262</v>
      </c>
      <c r="V11" s="47" t="e">
        <f>'團冊（匯入版）'!$D$3</f>
        <v>#N/A</v>
      </c>
      <c r="W11" s="47" t="e">
        <f>'團冊（匯入版）'!$E$3</f>
        <v>#N/A</v>
      </c>
      <c r="X11" s="45" t="str">
        <f t="shared" si="1"/>
        <v>僑胞</v>
      </c>
      <c r="Y11" s="45">
        <f t="shared" si="2"/>
      </c>
    </row>
    <row r="12" spans="1:23" ht="22.5" customHeight="1">
      <c r="A12" s="66">
        <v>8</v>
      </c>
      <c r="B12" s="67" t="s">
        <v>552</v>
      </c>
      <c r="C12" s="82"/>
      <c r="D12" s="82"/>
      <c r="E12" s="82"/>
      <c r="F12" s="90"/>
      <c r="G12" s="90"/>
      <c r="H12" s="91"/>
      <c r="I12" s="92"/>
      <c r="J12" s="92"/>
      <c r="K12" s="93"/>
      <c r="L12" s="90"/>
      <c r="M12" s="90"/>
      <c r="N12" s="93"/>
      <c r="O12" s="93"/>
      <c r="P12" s="130"/>
      <c r="Q12" s="112"/>
      <c r="R12" s="82"/>
      <c r="S12" s="82"/>
      <c r="T12" s="94"/>
      <c r="U12" s="27"/>
      <c r="V12" s="47"/>
      <c r="W12" s="47"/>
    </row>
    <row r="13" spans="1:23" ht="22.5" customHeight="1">
      <c r="A13" s="66">
        <v>9</v>
      </c>
      <c r="B13" s="67" t="s">
        <v>552</v>
      </c>
      <c r="C13" s="82"/>
      <c r="D13" s="82"/>
      <c r="E13" s="82"/>
      <c r="F13" s="90"/>
      <c r="G13" s="90"/>
      <c r="H13" s="91"/>
      <c r="I13" s="92"/>
      <c r="J13" s="92"/>
      <c r="K13" s="93"/>
      <c r="L13" s="90"/>
      <c r="M13" s="90"/>
      <c r="N13" s="93"/>
      <c r="O13" s="93"/>
      <c r="P13" s="130"/>
      <c r="Q13" s="112"/>
      <c r="R13" s="82"/>
      <c r="S13" s="82"/>
      <c r="T13" s="94"/>
      <c r="U13" s="27"/>
      <c r="V13" s="47"/>
      <c r="W13" s="47"/>
    </row>
    <row r="14" spans="1:23" ht="22.5" customHeight="1">
      <c r="A14" s="66">
        <v>10</v>
      </c>
      <c r="B14" s="67" t="s">
        <v>552</v>
      </c>
      <c r="C14" s="82"/>
      <c r="D14" s="82"/>
      <c r="E14" s="82"/>
      <c r="F14" s="90"/>
      <c r="G14" s="90"/>
      <c r="H14" s="91"/>
      <c r="I14" s="92"/>
      <c r="J14" s="92"/>
      <c r="K14" s="93"/>
      <c r="L14" s="90"/>
      <c r="M14" s="90"/>
      <c r="N14" s="93"/>
      <c r="O14" s="93"/>
      <c r="P14" s="130"/>
      <c r="Q14" s="112"/>
      <c r="R14" s="82"/>
      <c r="S14" s="82"/>
      <c r="T14" s="94"/>
      <c r="U14" s="27"/>
      <c r="V14" s="47"/>
      <c r="W14" s="47"/>
    </row>
    <row r="15" spans="1:23" ht="22.5" customHeight="1">
      <c r="A15" s="66">
        <v>11</v>
      </c>
      <c r="B15" s="67" t="s">
        <v>552</v>
      </c>
      <c r="C15" s="82"/>
      <c r="D15" s="82"/>
      <c r="E15" s="82"/>
      <c r="F15" s="90"/>
      <c r="G15" s="90"/>
      <c r="H15" s="91"/>
      <c r="I15" s="92"/>
      <c r="J15" s="92"/>
      <c r="K15" s="93"/>
      <c r="L15" s="90"/>
      <c r="M15" s="90"/>
      <c r="N15" s="93"/>
      <c r="O15" s="93"/>
      <c r="P15" s="130"/>
      <c r="Q15" s="112"/>
      <c r="R15" s="82"/>
      <c r="S15" s="82"/>
      <c r="T15" s="94"/>
      <c r="U15" s="27"/>
      <c r="V15" s="47"/>
      <c r="W15" s="47"/>
    </row>
    <row r="16" spans="1:23" ht="22.5" customHeight="1">
      <c r="A16" s="66">
        <v>12</v>
      </c>
      <c r="B16" s="67" t="s">
        <v>552</v>
      </c>
      <c r="C16" s="82"/>
      <c r="D16" s="82"/>
      <c r="E16" s="82"/>
      <c r="F16" s="90"/>
      <c r="G16" s="90"/>
      <c r="H16" s="91"/>
      <c r="I16" s="92"/>
      <c r="J16" s="92"/>
      <c r="K16" s="93"/>
      <c r="L16" s="90"/>
      <c r="M16" s="90"/>
      <c r="N16" s="93"/>
      <c r="O16" s="93"/>
      <c r="P16" s="130"/>
      <c r="Q16" s="112"/>
      <c r="R16" s="82"/>
      <c r="S16" s="82"/>
      <c r="T16" s="94"/>
      <c r="U16" s="27"/>
      <c r="V16" s="47"/>
      <c r="W16" s="47"/>
    </row>
    <row r="17" spans="1:23" ht="22.5" customHeight="1">
      <c r="A17" s="66">
        <v>13</v>
      </c>
      <c r="B17" s="67" t="s">
        <v>552</v>
      </c>
      <c r="C17" s="82"/>
      <c r="D17" s="82"/>
      <c r="E17" s="82"/>
      <c r="F17" s="90"/>
      <c r="G17" s="90"/>
      <c r="H17" s="91"/>
      <c r="I17" s="92"/>
      <c r="J17" s="92"/>
      <c r="K17" s="93"/>
      <c r="L17" s="90"/>
      <c r="M17" s="90"/>
      <c r="N17" s="93"/>
      <c r="O17" s="93"/>
      <c r="P17" s="130"/>
      <c r="Q17" s="112"/>
      <c r="R17" s="82"/>
      <c r="S17" s="82"/>
      <c r="T17" s="94"/>
      <c r="U17" s="27"/>
      <c r="V17" s="47"/>
      <c r="W17" s="47"/>
    </row>
    <row r="18" spans="1:23" ht="22.5" customHeight="1">
      <c r="A18" s="66">
        <v>14</v>
      </c>
      <c r="B18" s="67" t="s">
        <v>552</v>
      </c>
      <c r="C18" s="82"/>
      <c r="D18" s="82"/>
      <c r="E18" s="82"/>
      <c r="F18" s="90"/>
      <c r="G18" s="90"/>
      <c r="H18" s="91"/>
      <c r="I18" s="92"/>
      <c r="J18" s="92"/>
      <c r="K18" s="93"/>
      <c r="L18" s="90"/>
      <c r="M18" s="90"/>
      <c r="N18" s="93"/>
      <c r="O18" s="93"/>
      <c r="P18" s="130"/>
      <c r="Q18" s="112"/>
      <c r="R18" s="82"/>
      <c r="S18" s="82"/>
      <c r="T18" s="94"/>
      <c r="U18" s="27"/>
      <c r="V18" s="47"/>
      <c r="W18" s="47"/>
    </row>
    <row r="19" spans="1:23" ht="22.5" customHeight="1">
      <c r="A19" s="66">
        <v>15</v>
      </c>
      <c r="B19" s="67" t="s">
        <v>552</v>
      </c>
      <c r="C19" s="82"/>
      <c r="D19" s="82"/>
      <c r="E19" s="82"/>
      <c r="F19" s="90"/>
      <c r="G19" s="90"/>
      <c r="H19" s="91"/>
      <c r="I19" s="92"/>
      <c r="J19" s="92"/>
      <c r="K19" s="93"/>
      <c r="L19" s="90"/>
      <c r="M19" s="90"/>
      <c r="N19" s="93"/>
      <c r="O19" s="93"/>
      <c r="P19" s="130"/>
      <c r="Q19" s="112"/>
      <c r="R19" s="82"/>
      <c r="S19" s="82"/>
      <c r="T19" s="94"/>
      <c r="U19" s="27"/>
      <c r="V19" s="47"/>
      <c r="W19" s="47"/>
    </row>
    <row r="20" spans="1:23" ht="22.5" customHeight="1">
      <c r="A20" s="66">
        <v>16</v>
      </c>
      <c r="B20" s="67" t="s">
        <v>552</v>
      </c>
      <c r="C20" s="82"/>
      <c r="D20" s="82"/>
      <c r="E20" s="82"/>
      <c r="F20" s="90"/>
      <c r="G20" s="90"/>
      <c r="H20" s="91"/>
      <c r="I20" s="92"/>
      <c r="J20" s="92"/>
      <c r="K20" s="93"/>
      <c r="L20" s="90"/>
      <c r="M20" s="90"/>
      <c r="N20" s="93"/>
      <c r="O20" s="93"/>
      <c r="P20" s="130"/>
      <c r="Q20" s="112"/>
      <c r="R20" s="82"/>
      <c r="S20" s="82"/>
      <c r="T20" s="94"/>
      <c r="U20" s="27"/>
      <c r="V20" s="47"/>
      <c r="W20" s="47"/>
    </row>
    <row r="21" spans="1:23" ht="22.5" customHeight="1">
      <c r="A21" s="66">
        <v>17</v>
      </c>
      <c r="B21" s="67" t="s">
        <v>552</v>
      </c>
      <c r="C21" s="67"/>
      <c r="D21" s="67"/>
      <c r="E21" s="67"/>
      <c r="F21" s="68"/>
      <c r="G21" s="68"/>
      <c r="H21" s="69"/>
      <c r="I21" s="70"/>
      <c r="J21" s="70"/>
      <c r="K21" s="63"/>
      <c r="L21" s="68"/>
      <c r="M21" s="68"/>
      <c r="N21" s="63"/>
      <c r="O21" s="63"/>
      <c r="P21" s="128"/>
      <c r="Q21" s="129"/>
      <c r="R21" s="67"/>
      <c r="S21" s="67"/>
      <c r="T21" s="71"/>
      <c r="U21" s="27"/>
      <c r="V21" s="47"/>
      <c r="W21" s="47"/>
    </row>
    <row r="22" spans="1:23" ht="22.5" customHeight="1">
      <c r="A22" s="66">
        <v>18</v>
      </c>
      <c r="B22" s="67" t="s">
        <v>552</v>
      </c>
      <c r="C22" s="82"/>
      <c r="D22" s="82"/>
      <c r="E22" s="82"/>
      <c r="F22" s="90"/>
      <c r="G22" s="90"/>
      <c r="H22" s="91"/>
      <c r="I22" s="92"/>
      <c r="J22" s="92"/>
      <c r="K22" s="93"/>
      <c r="L22" s="90"/>
      <c r="M22" s="90"/>
      <c r="N22" s="93"/>
      <c r="O22" s="93"/>
      <c r="P22" s="130"/>
      <c r="Q22" s="112"/>
      <c r="R22" s="82"/>
      <c r="S22" s="82"/>
      <c r="T22" s="94"/>
      <c r="U22" s="27"/>
      <c r="V22" s="47"/>
      <c r="W22" s="47"/>
    </row>
    <row r="23" spans="1:23" ht="22.5" customHeight="1">
      <c r="A23" s="66">
        <v>19</v>
      </c>
      <c r="B23" s="67" t="s">
        <v>552</v>
      </c>
      <c r="C23" s="82"/>
      <c r="D23" s="82"/>
      <c r="E23" s="82"/>
      <c r="F23" s="90"/>
      <c r="G23" s="90"/>
      <c r="H23" s="91"/>
      <c r="I23" s="92"/>
      <c r="J23" s="92"/>
      <c r="K23" s="93"/>
      <c r="L23" s="90"/>
      <c r="M23" s="90"/>
      <c r="N23" s="93"/>
      <c r="O23" s="93"/>
      <c r="P23" s="130"/>
      <c r="Q23" s="112"/>
      <c r="R23" s="82"/>
      <c r="S23" s="82"/>
      <c r="T23" s="94"/>
      <c r="U23" s="27"/>
      <c r="V23" s="47"/>
      <c r="W23" s="47"/>
    </row>
    <row r="24" spans="1:23" ht="22.5" customHeight="1">
      <c r="A24" s="66">
        <v>20</v>
      </c>
      <c r="B24" s="67" t="s">
        <v>552</v>
      </c>
      <c r="C24" s="82"/>
      <c r="D24" s="82"/>
      <c r="E24" s="82"/>
      <c r="F24" s="90"/>
      <c r="G24" s="90"/>
      <c r="H24" s="91"/>
      <c r="I24" s="92"/>
      <c r="J24" s="92"/>
      <c r="K24" s="93"/>
      <c r="L24" s="90"/>
      <c r="M24" s="90"/>
      <c r="N24" s="93"/>
      <c r="O24" s="93"/>
      <c r="P24" s="130"/>
      <c r="Q24" s="112"/>
      <c r="R24" s="82"/>
      <c r="S24" s="82"/>
      <c r="T24" s="94"/>
      <c r="U24" s="27"/>
      <c r="V24" s="47"/>
      <c r="W24" s="47"/>
    </row>
    <row r="25" spans="1:23" ht="22.5" customHeight="1">
      <c r="A25" s="66">
        <v>21</v>
      </c>
      <c r="B25" s="67" t="s">
        <v>552</v>
      </c>
      <c r="C25" s="82"/>
      <c r="D25" s="82"/>
      <c r="E25" s="82"/>
      <c r="F25" s="90"/>
      <c r="G25" s="90"/>
      <c r="H25" s="91"/>
      <c r="I25" s="92"/>
      <c r="J25" s="92"/>
      <c r="K25" s="93"/>
      <c r="L25" s="90"/>
      <c r="M25" s="90"/>
      <c r="N25" s="93"/>
      <c r="O25" s="93"/>
      <c r="P25" s="130"/>
      <c r="Q25" s="112"/>
      <c r="R25" s="82"/>
      <c r="S25" s="82"/>
      <c r="T25" s="94"/>
      <c r="U25" s="27"/>
      <c r="V25" s="47"/>
      <c r="W25" s="47"/>
    </row>
    <row r="26" spans="1:23" ht="22.5" customHeight="1">
      <c r="A26" s="66">
        <v>22</v>
      </c>
      <c r="B26" s="67" t="s">
        <v>552</v>
      </c>
      <c r="C26" s="82"/>
      <c r="D26" s="82"/>
      <c r="E26" s="82"/>
      <c r="F26" s="90"/>
      <c r="G26" s="90"/>
      <c r="H26" s="91"/>
      <c r="I26" s="92"/>
      <c r="J26" s="92"/>
      <c r="K26" s="93"/>
      <c r="L26" s="90"/>
      <c r="M26" s="90"/>
      <c r="N26" s="93"/>
      <c r="O26" s="93"/>
      <c r="P26" s="130"/>
      <c r="Q26" s="112"/>
      <c r="R26" s="82"/>
      <c r="S26" s="82"/>
      <c r="T26" s="94"/>
      <c r="U26" s="27"/>
      <c r="V26" s="47"/>
      <c r="W26" s="47"/>
    </row>
    <row r="27" spans="1:23" ht="22.5" customHeight="1">
      <c r="A27" s="66">
        <v>23</v>
      </c>
      <c r="B27" s="67" t="s">
        <v>552</v>
      </c>
      <c r="C27" s="82"/>
      <c r="D27" s="82"/>
      <c r="E27" s="82"/>
      <c r="F27" s="90"/>
      <c r="G27" s="90"/>
      <c r="H27" s="91"/>
      <c r="I27" s="92"/>
      <c r="J27" s="92"/>
      <c r="K27" s="93"/>
      <c r="L27" s="90"/>
      <c r="M27" s="90"/>
      <c r="N27" s="93"/>
      <c r="O27" s="93"/>
      <c r="P27" s="130"/>
      <c r="Q27" s="112"/>
      <c r="R27" s="82"/>
      <c r="S27" s="82"/>
      <c r="T27" s="94"/>
      <c r="U27" s="27"/>
      <c r="V27" s="47"/>
      <c r="W27" s="47"/>
    </row>
    <row r="28" spans="1:23" ht="22.5" customHeight="1">
      <c r="A28" s="66">
        <v>24</v>
      </c>
      <c r="B28" s="67" t="s">
        <v>552</v>
      </c>
      <c r="C28" s="82"/>
      <c r="D28" s="82"/>
      <c r="E28" s="82"/>
      <c r="F28" s="90"/>
      <c r="G28" s="90"/>
      <c r="H28" s="91"/>
      <c r="I28" s="92"/>
      <c r="J28" s="92"/>
      <c r="K28" s="93"/>
      <c r="L28" s="90"/>
      <c r="M28" s="90"/>
      <c r="N28" s="93"/>
      <c r="O28" s="93"/>
      <c r="P28" s="130"/>
      <c r="Q28" s="112"/>
      <c r="R28" s="82"/>
      <c r="S28" s="82"/>
      <c r="T28" s="94"/>
      <c r="U28" s="27"/>
      <c r="V28" s="47"/>
      <c r="W28" s="47"/>
    </row>
    <row r="29" spans="1:23" ht="22.5" customHeight="1">
      <c r="A29" s="66">
        <v>25</v>
      </c>
      <c r="B29" s="67" t="s">
        <v>552</v>
      </c>
      <c r="C29" s="82"/>
      <c r="D29" s="82"/>
      <c r="E29" s="82"/>
      <c r="F29" s="90"/>
      <c r="G29" s="90"/>
      <c r="H29" s="91"/>
      <c r="I29" s="92"/>
      <c r="J29" s="92"/>
      <c r="K29" s="93"/>
      <c r="L29" s="90"/>
      <c r="M29" s="90"/>
      <c r="N29" s="93"/>
      <c r="O29" s="93"/>
      <c r="P29" s="130"/>
      <c r="Q29" s="112"/>
      <c r="R29" s="82"/>
      <c r="S29" s="82"/>
      <c r="T29" s="94"/>
      <c r="U29" s="27"/>
      <c r="V29" s="47"/>
      <c r="W29" s="47"/>
    </row>
    <row r="30" spans="1:23" ht="22.5" customHeight="1">
      <c r="A30" s="66">
        <v>26</v>
      </c>
      <c r="B30" s="67" t="s">
        <v>552</v>
      </c>
      <c r="C30" s="82"/>
      <c r="D30" s="82"/>
      <c r="E30" s="82"/>
      <c r="F30" s="90"/>
      <c r="G30" s="90"/>
      <c r="H30" s="91"/>
      <c r="I30" s="92"/>
      <c r="J30" s="92"/>
      <c r="K30" s="93"/>
      <c r="L30" s="90"/>
      <c r="M30" s="90"/>
      <c r="N30" s="93"/>
      <c r="O30" s="93"/>
      <c r="P30" s="130"/>
      <c r="Q30" s="112"/>
      <c r="R30" s="82"/>
      <c r="S30" s="82"/>
      <c r="T30" s="94"/>
      <c r="U30" s="27"/>
      <c r="V30" s="47"/>
      <c r="W30" s="47"/>
    </row>
    <row r="31" spans="1:23" ht="22.5" customHeight="1">
      <c r="A31" s="66">
        <v>27</v>
      </c>
      <c r="B31" s="67" t="s">
        <v>552</v>
      </c>
      <c r="C31" s="82"/>
      <c r="D31" s="82"/>
      <c r="E31" s="82"/>
      <c r="F31" s="90"/>
      <c r="G31" s="90"/>
      <c r="H31" s="91"/>
      <c r="I31" s="92"/>
      <c r="J31" s="92"/>
      <c r="K31" s="93"/>
      <c r="L31" s="90"/>
      <c r="M31" s="90"/>
      <c r="N31" s="93"/>
      <c r="O31" s="93"/>
      <c r="P31" s="130"/>
      <c r="Q31" s="112"/>
      <c r="R31" s="82"/>
      <c r="S31" s="82"/>
      <c r="T31" s="94"/>
      <c r="U31" s="27"/>
      <c r="V31" s="47"/>
      <c r="W31" s="47"/>
    </row>
    <row r="32" spans="1:23" ht="22.5" customHeight="1">
      <c r="A32" s="66">
        <v>28</v>
      </c>
      <c r="B32" s="67" t="s">
        <v>552</v>
      </c>
      <c r="C32" s="82"/>
      <c r="D32" s="82"/>
      <c r="E32" s="82"/>
      <c r="F32" s="90"/>
      <c r="G32" s="90"/>
      <c r="H32" s="91"/>
      <c r="I32" s="92"/>
      <c r="J32" s="92"/>
      <c r="K32" s="93"/>
      <c r="L32" s="90"/>
      <c r="M32" s="90"/>
      <c r="N32" s="93"/>
      <c r="O32" s="93"/>
      <c r="P32" s="130"/>
      <c r="Q32" s="112"/>
      <c r="R32" s="82"/>
      <c r="S32" s="82"/>
      <c r="T32" s="94"/>
      <c r="U32" s="27"/>
      <c r="V32" s="47"/>
      <c r="W32" s="47"/>
    </row>
    <row r="33" spans="1:23" ht="22.5" customHeight="1">
      <c r="A33" s="66">
        <v>29</v>
      </c>
      <c r="B33" s="67" t="s">
        <v>552</v>
      </c>
      <c r="C33" s="82"/>
      <c r="D33" s="82"/>
      <c r="E33" s="82"/>
      <c r="F33" s="90"/>
      <c r="G33" s="90"/>
      <c r="H33" s="91"/>
      <c r="I33" s="92"/>
      <c r="J33" s="92"/>
      <c r="K33" s="93"/>
      <c r="L33" s="90"/>
      <c r="M33" s="90"/>
      <c r="N33" s="93"/>
      <c r="O33" s="93"/>
      <c r="P33" s="130"/>
      <c r="Q33" s="112"/>
      <c r="R33" s="82"/>
      <c r="S33" s="82"/>
      <c r="T33" s="94"/>
      <c r="U33" s="27"/>
      <c r="V33" s="47"/>
      <c r="W33" s="47"/>
    </row>
    <row r="34" spans="1:23" ht="22.5" customHeight="1">
      <c r="A34" s="66">
        <v>30</v>
      </c>
      <c r="B34" s="67" t="s">
        <v>552</v>
      </c>
      <c r="C34" s="82"/>
      <c r="D34" s="82"/>
      <c r="E34" s="82"/>
      <c r="F34" s="90"/>
      <c r="G34" s="90"/>
      <c r="H34" s="91"/>
      <c r="I34" s="92"/>
      <c r="J34" s="92"/>
      <c r="K34" s="93"/>
      <c r="L34" s="90"/>
      <c r="M34" s="90"/>
      <c r="N34" s="93"/>
      <c r="O34" s="93"/>
      <c r="P34" s="130"/>
      <c r="Q34" s="112"/>
      <c r="R34" s="82"/>
      <c r="S34" s="82"/>
      <c r="T34" s="94"/>
      <c r="U34" s="27"/>
      <c r="V34" s="47"/>
      <c r="W34" s="47"/>
    </row>
    <row r="35" spans="1:23" ht="22.5" customHeight="1">
      <c r="A35" s="66">
        <v>31</v>
      </c>
      <c r="B35" s="67" t="s">
        <v>552</v>
      </c>
      <c r="C35" s="82"/>
      <c r="D35" s="82"/>
      <c r="E35" s="82"/>
      <c r="F35" s="90"/>
      <c r="G35" s="90"/>
      <c r="H35" s="91"/>
      <c r="I35" s="92"/>
      <c r="J35" s="92"/>
      <c r="K35" s="93"/>
      <c r="L35" s="90"/>
      <c r="M35" s="90"/>
      <c r="N35" s="93"/>
      <c r="O35" s="93"/>
      <c r="P35" s="130"/>
      <c r="Q35" s="112"/>
      <c r="R35" s="82"/>
      <c r="S35" s="82"/>
      <c r="T35" s="94"/>
      <c r="U35" s="27"/>
      <c r="V35" s="47"/>
      <c r="W35" s="47"/>
    </row>
    <row r="36" spans="1:23" ht="22.5" customHeight="1">
      <c r="A36" s="66">
        <v>32</v>
      </c>
      <c r="B36" s="67" t="s">
        <v>552</v>
      </c>
      <c r="C36" s="82"/>
      <c r="D36" s="82"/>
      <c r="E36" s="82"/>
      <c r="F36" s="90"/>
      <c r="G36" s="90"/>
      <c r="H36" s="91"/>
      <c r="I36" s="92"/>
      <c r="J36" s="92"/>
      <c r="K36" s="93"/>
      <c r="L36" s="90"/>
      <c r="M36" s="90"/>
      <c r="N36" s="93"/>
      <c r="O36" s="93"/>
      <c r="P36" s="130"/>
      <c r="Q36" s="112"/>
      <c r="R36" s="82"/>
      <c r="S36" s="82"/>
      <c r="T36" s="94"/>
      <c r="U36" s="27"/>
      <c r="V36" s="47"/>
      <c r="W36" s="47"/>
    </row>
    <row r="37" spans="1:23" ht="22.5" customHeight="1">
      <c r="A37" s="66">
        <v>33</v>
      </c>
      <c r="B37" s="67" t="s">
        <v>552</v>
      </c>
      <c r="C37" s="82"/>
      <c r="D37" s="82"/>
      <c r="E37" s="82"/>
      <c r="F37" s="90"/>
      <c r="G37" s="90"/>
      <c r="H37" s="91"/>
      <c r="I37" s="92"/>
      <c r="J37" s="92"/>
      <c r="K37" s="93"/>
      <c r="L37" s="90"/>
      <c r="M37" s="90"/>
      <c r="N37" s="93"/>
      <c r="O37" s="93"/>
      <c r="P37" s="130"/>
      <c r="Q37" s="112"/>
      <c r="R37" s="82"/>
      <c r="S37" s="82"/>
      <c r="T37" s="94"/>
      <c r="U37" s="27"/>
      <c r="V37" s="47"/>
      <c r="W37" s="47"/>
    </row>
    <row r="38" spans="1:23" ht="22.5" customHeight="1">
      <c r="A38" s="66">
        <v>34</v>
      </c>
      <c r="B38" s="67" t="s">
        <v>552</v>
      </c>
      <c r="C38" s="82"/>
      <c r="D38" s="82"/>
      <c r="E38" s="82"/>
      <c r="F38" s="90"/>
      <c r="G38" s="90"/>
      <c r="H38" s="91"/>
      <c r="I38" s="92"/>
      <c r="J38" s="92"/>
      <c r="K38" s="93"/>
      <c r="L38" s="90"/>
      <c r="M38" s="90"/>
      <c r="N38" s="93"/>
      <c r="O38" s="93"/>
      <c r="P38" s="130"/>
      <c r="Q38" s="112"/>
      <c r="R38" s="82"/>
      <c r="S38" s="82"/>
      <c r="T38" s="94"/>
      <c r="U38" s="27"/>
      <c r="V38" s="47"/>
      <c r="W38" s="47"/>
    </row>
    <row r="39" spans="1:23" ht="22.5" customHeight="1">
      <c r="A39" s="66">
        <v>35</v>
      </c>
      <c r="B39" s="67" t="s">
        <v>552</v>
      </c>
      <c r="C39" s="82"/>
      <c r="D39" s="82"/>
      <c r="E39" s="82"/>
      <c r="F39" s="90"/>
      <c r="G39" s="90"/>
      <c r="H39" s="91"/>
      <c r="I39" s="92"/>
      <c r="J39" s="92"/>
      <c r="K39" s="93"/>
      <c r="L39" s="90"/>
      <c r="M39" s="90"/>
      <c r="N39" s="93"/>
      <c r="O39" s="93"/>
      <c r="P39" s="130"/>
      <c r="Q39" s="112"/>
      <c r="R39" s="82"/>
      <c r="S39" s="82"/>
      <c r="T39" s="94"/>
      <c r="U39" s="27"/>
      <c r="V39" s="47"/>
      <c r="W39" s="47"/>
    </row>
    <row r="40" spans="1:23" ht="22.5" customHeight="1">
      <c r="A40" s="66">
        <v>36</v>
      </c>
      <c r="B40" s="67" t="s">
        <v>552</v>
      </c>
      <c r="C40" s="82"/>
      <c r="D40" s="82"/>
      <c r="E40" s="82"/>
      <c r="F40" s="90"/>
      <c r="G40" s="90"/>
      <c r="H40" s="91"/>
      <c r="I40" s="92"/>
      <c r="J40" s="92"/>
      <c r="K40" s="93"/>
      <c r="L40" s="90"/>
      <c r="M40" s="90"/>
      <c r="N40" s="93"/>
      <c r="O40" s="93"/>
      <c r="P40" s="130"/>
      <c r="Q40" s="112"/>
      <c r="R40" s="82"/>
      <c r="S40" s="82"/>
      <c r="T40" s="94"/>
      <c r="U40" s="27"/>
      <c r="V40" s="47"/>
      <c r="W40" s="47"/>
    </row>
    <row r="41" spans="1:23" ht="22.5" customHeight="1">
      <c r="A41" s="66">
        <v>37</v>
      </c>
      <c r="B41" s="67" t="s">
        <v>552</v>
      </c>
      <c r="C41" s="67"/>
      <c r="D41" s="67"/>
      <c r="E41" s="67"/>
      <c r="F41" s="68"/>
      <c r="G41" s="68"/>
      <c r="H41" s="69"/>
      <c r="I41" s="70"/>
      <c r="J41" s="70"/>
      <c r="K41" s="63"/>
      <c r="L41" s="68"/>
      <c r="M41" s="68"/>
      <c r="N41" s="63"/>
      <c r="O41" s="63"/>
      <c r="P41" s="128"/>
      <c r="Q41" s="129"/>
      <c r="R41" s="67"/>
      <c r="S41" s="67"/>
      <c r="T41" s="71"/>
      <c r="U41" s="27"/>
      <c r="V41" s="47"/>
      <c r="W41" s="47"/>
    </row>
    <row r="42" spans="1:23" ht="22.5" customHeight="1">
      <c r="A42" s="66">
        <v>38</v>
      </c>
      <c r="B42" s="67" t="s">
        <v>552</v>
      </c>
      <c r="C42" s="82"/>
      <c r="D42" s="82"/>
      <c r="E42" s="82"/>
      <c r="F42" s="90"/>
      <c r="G42" s="90"/>
      <c r="H42" s="91"/>
      <c r="I42" s="92"/>
      <c r="J42" s="92"/>
      <c r="K42" s="93"/>
      <c r="L42" s="90"/>
      <c r="M42" s="90"/>
      <c r="N42" s="93"/>
      <c r="O42" s="93"/>
      <c r="P42" s="130"/>
      <c r="Q42" s="112"/>
      <c r="R42" s="82"/>
      <c r="S42" s="82"/>
      <c r="T42" s="94"/>
      <c r="U42" s="27"/>
      <c r="V42" s="47"/>
      <c r="W42" s="47"/>
    </row>
    <row r="43" spans="1:23" ht="22.5" customHeight="1">
      <c r="A43" s="66">
        <v>39</v>
      </c>
      <c r="B43" s="67" t="s">
        <v>552</v>
      </c>
      <c r="C43" s="82"/>
      <c r="D43" s="82"/>
      <c r="E43" s="82"/>
      <c r="F43" s="90"/>
      <c r="G43" s="90"/>
      <c r="H43" s="91"/>
      <c r="I43" s="92"/>
      <c r="J43" s="92"/>
      <c r="K43" s="93"/>
      <c r="L43" s="90"/>
      <c r="M43" s="90"/>
      <c r="N43" s="93"/>
      <c r="O43" s="93"/>
      <c r="P43" s="130"/>
      <c r="Q43" s="112"/>
      <c r="R43" s="82"/>
      <c r="S43" s="82"/>
      <c r="T43" s="94"/>
      <c r="U43" s="27"/>
      <c r="V43" s="47"/>
      <c r="W43" s="47"/>
    </row>
    <row r="44" spans="1:25" ht="22.5" customHeight="1" thickBot="1">
      <c r="A44" s="72">
        <v>40</v>
      </c>
      <c r="B44" s="56" t="s">
        <v>552</v>
      </c>
      <c r="C44" s="56"/>
      <c r="D44" s="56"/>
      <c r="E44" s="56"/>
      <c r="F44" s="73"/>
      <c r="G44" s="73"/>
      <c r="H44" s="74"/>
      <c r="I44" s="75"/>
      <c r="J44" s="75"/>
      <c r="K44" s="76" t="str">
        <f>T(CONCATENATE(H44,"/",I44,"/",J44))</f>
        <v>//</v>
      </c>
      <c r="L44" s="73"/>
      <c r="M44" s="73"/>
      <c r="N44" s="76"/>
      <c r="O44" s="76"/>
      <c r="P44" s="131"/>
      <c r="Q44" s="102"/>
      <c r="R44" s="56"/>
      <c r="S44" s="56"/>
      <c r="T44" s="77"/>
      <c r="U44" s="27" t="s">
        <v>262</v>
      </c>
      <c r="V44" s="47" t="e">
        <f>'團冊（匯入版）'!$D$3</f>
        <v>#N/A</v>
      </c>
      <c r="W44" s="47" t="e">
        <f>'團冊（匯入版）'!$E$3</f>
        <v>#N/A</v>
      </c>
      <c r="X44" s="45" t="str">
        <f>IF(U44="僑眷","僑眷","僑胞")</f>
        <v>僑胞</v>
      </c>
      <c r="Y44" s="45">
        <f>IF(U44="僑胞2","1","")</f>
      </c>
    </row>
    <row r="45" spans="1:20" ht="22.5" customHeight="1" thickBot="1">
      <c r="A45" s="49"/>
      <c r="B45" s="8"/>
      <c r="C45" s="8"/>
      <c r="D45" s="8"/>
      <c r="E45" s="8"/>
      <c r="F45" s="8"/>
      <c r="G45" s="8"/>
      <c r="K45" s="8"/>
      <c r="L45" s="8"/>
      <c r="M45" s="51"/>
      <c r="N45" s="51"/>
      <c r="O45" s="51"/>
      <c r="P45" s="124"/>
      <c r="Q45" s="125"/>
      <c r="R45" s="8"/>
      <c r="S45" s="8"/>
      <c r="T45" s="51"/>
    </row>
    <row r="46" spans="1:20" ht="24.75" customHeight="1">
      <c r="A46" s="206" t="s">
        <v>9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8"/>
    </row>
    <row r="47" spans="1:20" ht="69.75" customHeight="1" thickBot="1">
      <c r="A47" s="211" t="s">
        <v>550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3"/>
    </row>
    <row r="48" spans="1:25" s="52" customFormat="1" ht="79.5" customHeight="1">
      <c r="A48" s="210" t="s">
        <v>541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45"/>
      <c r="V48" s="45"/>
      <c r="W48" s="45"/>
      <c r="X48" s="45"/>
      <c r="Y48" s="45"/>
    </row>
    <row r="51" ht="16.5">
      <c r="G51" s="54"/>
    </row>
  </sheetData>
  <sheetProtection/>
  <mergeCells count="26">
    <mergeCell ref="A48:T48"/>
    <mergeCell ref="M2:M3"/>
    <mergeCell ref="O2:O3"/>
    <mergeCell ref="A46:T46"/>
    <mergeCell ref="A47:T47"/>
    <mergeCell ref="T2:T3"/>
    <mergeCell ref="C1:T1"/>
    <mergeCell ref="A2:A3"/>
    <mergeCell ref="B2:B3"/>
    <mergeCell ref="C2:D2"/>
    <mergeCell ref="E2:F2"/>
    <mergeCell ref="G2:G3"/>
    <mergeCell ref="H2:J2"/>
    <mergeCell ref="K2:K3"/>
    <mergeCell ref="L2:L3"/>
    <mergeCell ref="S2:S3"/>
    <mergeCell ref="U2:U3"/>
    <mergeCell ref="A4:B4"/>
    <mergeCell ref="N2:N3"/>
    <mergeCell ref="P2:P3"/>
    <mergeCell ref="Q2:Q3"/>
    <mergeCell ref="R2:R3"/>
    <mergeCell ref="V2:V3"/>
    <mergeCell ref="W2:W3"/>
    <mergeCell ref="X2:X3"/>
    <mergeCell ref="Y2:Y3"/>
  </mergeCells>
  <dataValidations count="7">
    <dataValidation type="list" allowBlank="1" showInputMessage="1" showErrorMessage="1" sqref="J1:J65536">
      <formula1>"01,02,03,04,05,06,07,08,09,10,11,12,13,14,15,16,17,18,19,20,21,22,23,24,25,26,27,28,29,30,31"</formula1>
    </dataValidation>
    <dataValidation type="list" allowBlank="1" showInputMessage="1" showErrorMessage="1" sqref="I1:I65536">
      <formula1>"01,02,03,04,05,06,07,08,09,10,11,12"</formula1>
    </dataValidation>
    <dataValidation type="whole" allowBlank="1" showInputMessage="1" showErrorMessage="1" errorTitle="年份錯誤" error="請輸入正確年份" sqref="H1:H65536">
      <formula1>1900</formula1>
      <formula2>2013</formula2>
    </dataValidation>
    <dataValidation type="list" allowBlank="1" showInputMessage="1" showErrorMessage="1" sqref="Q1:Q65536">
      <formula1>"僑務委員,僑務顧問,僑務促進委員,僑務諮詢委員"</formula1>
    </dataValidation>
    <dataValidation type="list" allowBlank="1" showInputMessage="1" showErrorMessage="1" sqref="U4:U44">
      <formula1>"僑胞,僑胞2,僑眷"</formula1>
    </dataValidation>
    <dataValidation type="list" allowBlank="1" showInputMessage="1" showErrorMessage="1" sqref="R5:S44">
      <formula1>"Y,N"</formula1>
    </dataValidation>
    <dataValidation type="list" allowBlank="1" showInputMessage="1" showErrorMessage="1" sqref="G5:G43">
      <formula1>"男,女"</formula1>
    </dataValidation>
  </dataValidations>
  <printOptions horizontalCentered="1"/>
  <pageMargins left="0.1968503937007874" right="0.1968503937007874" top="0.8661417322834646" bottom="0.7086614173228347" header="0.4724409448818898" footer="0.2755905511811024"/>
  <pageSetup horizontalDpi="600" verticalDpi="600" orientation="landscape" paperSize="9" r:id="rId3"/>
  <headerFooter alignWithMargins="0">
    <oddHeader>&amp;C&amp;"標楷體,標準"&amp;18中華民國&amp;"Times New Roman,標準" &amp;"標楷體,標準"102 年十月慶典回國僑胞慶賀團團員清冊</oddHeader>
    <oddFooter>&amp;C&amp;"Times New Roman,標準"&amp;P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fen.wu</dc:creator>
  <cp:keywords/>
  <dc:description/>
  <cp:lastModifiedBy>user</cp:lastModifiedBy>
  <cp:lastPrinted>2013-06-10T08:35:07Z</cp:lastPrinted>
  <dcterms:created xsi:type="dcterms:W3CDTF">1997-01-14T01:50:29Z</dcterms:created>
  <dcterms:modified xsi:type="dcterms:W3CDTF">2013-06-14T02:26:28Z</dcterms:modified>
  <cp:category/>
  <cp:version/>
  <cp:contentType/>
  <cp:contentStatus/>
</cp:coreProperties>
</file>